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55" windowWidth="18495" windowHeight="9360" firstSheet="13" activeTab="15"/>
  </bookViews>
  <sheets>
    <sheet name="Snittliste" sheetId="1" state="hidden" r:id="rId1"/>
    <sheet name="Elverum" sheetId="2" state="hidden" r:id="rId2"/>
    <sheet name="Lillehammer" sheetId="3" state="hidden" r:id="rId3"/>
    <sheet name="Solør" sheetId="4" state="hidden" r:id="rId4"/>
    <sheet name="Gjøvik" sheetId="5" state="hidden" r:id="rId5"/>
    <sheet name="Hamar" sheetId="6" state="hidden" r:id="rId6"/>
    <sheet name="Valdres" sheetId="7" state="hidden" r:id="rId7"/>
    <sheet name="Lillehammer2" sheetId="8" state="hidden" r:id="rId8"/>
    <sheet name="Hamar2" sheetId="9" state="hidden" r:id="rId9"/>
    <sheet name="Elverum2" sheetId="10" state="hidden" r:id="rId10"/>
    <sheet name="Kongsvinger" sheetId="11" state="hidden" r:id="rId11"/>
    <sheet name="Gjøvik2" sheetId="12" state="hidden" r:id="rId12"/>
    <sheet name="Valdres2" sheetId="13" state="hidden" r:id="rId13"/>
    <sheet name="Hamar3" sheetId="14" r:id="rId14"/>
    <sheet name="Junior Mjøscup" sheetId="15" r:id="rId15"/>
    <sheet name="Totalliste" sheetId="16" r:id="rId16"/>
  </sheets>
  <definedNames/>
  <calcPr fullCalcOnLoad="1"/>
</workbook>
</file>

<file path=xl/sharedStrings.xml><?xml version="1.0" encoding="utf-8"?>
<sst xmlns="http://schemas.openxmlformats.org/spreadsheetml/2006/main" count="2501" uniqueCount="525">
  <si>
    <t xml:space="preserve">Snittet som står er pr: </t>
  </si>
  <si>
    <t>Nr</t>
  </si>
  <si>
    <t>Lisens</t>
  </si>
  <si>
    <t>Navn</t>
  </si>
  <si>
    <t>Klubb</t>
  </si>
  <si>
    <t>Snitt</t>
  </si>
  <si>
    <t>Total hcp.</t>
  </si>
  <si>
    <t>Spilt</t>
  </si>
  <si>
    <t>Sum</t>
  </si>
  <si>
    <t>j = junior</t>
  </si>
  <si>
    <t>Beregning</t>
  </si>
  <si>
    <t>Hcp.</t>
  </si>
  <si>
    <t>Hcp &lt;0 &gt;38</t>
  </si>
  <si>
    <t>Erland Lund</t>
  </si>
  <si>
    <t>Briskebyen</t>
  </si>
  <si>
    <t>Inge Hamnes</t>
  </si>
  <si>
    <t>Lillehammer</t>
  </si>
  <si>
    <t>John Fossum</t>
  </si>
  <si>
    <t>John Petter Finneid</t>
  </si>
  <si>
    <t>Stian Olsen</t>
  </si>
  <si>
    <t>Thomas Kåre Hamre</t>
  </si>
  <si>
    <t>Valdres</t>
  </si>
  <si>
    <t>Tor Inge Jansen</t>
  </si>
  <si>
    <t>Lillian Larsen</t>
  </si>
  <si>
    <t>Gjøvik</t>
  </si>
  <si>
    <t>Hallgeir Lønstad</t>
  </si>
  <si>
    <t>Lars A. Granheim</t>
  </si>
  <si>
    <t>Odd Arild Dokken</t>
  </si>
  <si>
    <t>Hans Olaussen</t>
  </si>
  <si>
    <t>Inge Hådem</t>
  </si>
  <si>
    <t>Ola Rosenlund</t>
  </si>
  <si>
    <t>Andreas Forseth</t>
  </si>
  <si>
    <t>Erik Glorud Martinsen</t>
  </si>
  <si>
    <t>Bekkelaget</t>
  </si>
  <si>
    <t>Ivar Hamre</t>
  </si>
  <si>
    <t>Per R. Lillebråten</t>
  </si>
  <si>
    <t>Magne Garli</t>
  </si>
  <si>
    <t>Sean M. Hustveit</t>
  </si>
  <si>
    <t>Arne Myhre</t>
  </si>
  <si>
    <t>Nils Arne Jevne</t>
  </si>
  <si>
    <t>Astrid Andersen</t>
  </si>
  <si>
    <t>Arild Strande</t>
  </si>
  <si>
    <t>Arne Sørumshaugen</t>
  </si>
  <si>
    <t>Anders Ring</t>
  </si>
  <si>
    <t>Glåmdal</t>
  </si>
  <si>
    <t>Andreas Skoglund</t>
  </si>
  <si>
    <t>Solør</t>
  </si>
  <si>
    <t>j</t>
  </si>
  <si>
    <t>Anita Hagen</t>
  </si>
  <si>
    <t>Anita Kalfoss</t>
  </si>
  <si>
    <t>Anita Meiningen</t>
  </si>
  <si>
    <t>Ann Katrin Olsen</t>
  </si>
  <si>
    <t>Anne E. Lien</t>
  </si>
  <si>
    <t>Elverum</t>
  </si>
  <si>
    <t>Anne G Kristoffersen</t>
  </si>
  <si>
    <t>Anne-Mette Bjørsland</t>
  </si>
  <si>
    <t>Arild Bergersen</t>
  </si>
  <si>
    <t>Arild Larsen</t>
  </si>
  <si>
    <t>Arild Lunde</t>
  </si>
  <si>
    <t>Arne Rui</t>
  </si>
  <si>
    <t>Arne Svein Strøm</t>
  </si>
  <si>
    <t>Arne Øygard</t>
  </si>
  <si>
    <t>Arve Fossum</t>
  </si>
  <si>
    <t>Asbjørn Kampelien</t>
  </si>
  <si>
    <t>Bente J. Maliberget</t>
  </si>
  <si>
    <t>Berit Sletmoen</t>
  </si>
  <si>
    <t>Bjørn Arild Olsen</t>
  </si>
  <si>
    <t>Bjørn Christian Finsveen</t>
  </si>
  <si>
    <t>Bjørn Einar Rudshagen</t>
  </si>
  <si>
    <t>Bjørn K. Einarsrud</t>
  </si>
  <si>
    <t>Bjørn Kjetil Sagerud</t>
  </si>
  <si>
    <t>Bjørn Kristiansen</t>
  </si>
  <si>
    <t>Bjørn Lindstad</t>
  </si>
  <si>
    <t>Bjørn Oustad</t>
  </si>
  <si>
    <t>Bjørn W. Solberg</t>
  </si>
  <si>
    <t>Britt-Elisabeth Åsmyr</t>
  </si>
  <si>
    <t>Camilla Berg Olsen</t>
  </si>
  <si>
    <t>Christer Aker</t>
  </si>
  <si>
    <t>Daniel A. Vinjusveen</t>
  </si>
  <si>
    <t>Daniel Bråthen</t>
  </si>
  <si>
    <t>Eddy Eriksen</t>
  </si>
  <si>
    <t>Elin Mathiesen</t>
  </si>
  <si>
    <t>Emil Christoffersen</t>
  </si>
  <si>
    <t>Espen L.Olsen</t>
  </si>
  <si>
    <t>Espen Røkenes Sand</t>
  </si>
  <si>
    <t>Frank Bangshaug</t>
  </si>
  <si>
    <t>Frank Schyberg</t>
  </si>
  <si>
    <t>Fredrick Åsheim</t>
  </si>
  <si>
    <t>Frode Vermund</t>
  </si>
  <si>
    <t>Geir Fossum</t>
  </si>
  <si>
    <t>Geir Olav Pedersen</t>
  </si>
  <si>
    <t>Geir Otto Brorstad</t>
  </si>
  <si>
    <t>Geir Ove Johansen</t>
  </si>
  <si>
    <t>Geir R. Dammen</t>
  </si>
  <si>
    <t>Geir Roger Stuksrud</t>
  </si>
  <si>
    <t>Gerd Brandett</t>
  </si>
  <si>
    <t>Geyr Nerdrum</t>
  </si>
  <si>
    <t>Gjermund Mathiesen</t>
  </si>
  <si>
    <t>Grethe B. Øverby</t>
  </si>
  <si>
    <t>Gro Sissel Hansen</t>
  </si>
  <si>
    <t>Gudbrand Mikkelsen</t>
  </si>
  <si>
    <t>Gunnar Jan Hansen</t>
  </si>
  <si>
    <t>Hans Erik Menkerud</t>
  </si>
  <si>
    <t>Hans Minikel</t>
  </si>
  <si>
    <t>Harry Engebakken</t>
  </si>
  <si>
    <t>Heidi K. Paulsen</t>
  </si>
  <si>
    <t>Helge Dammen</t>
  </si>
  <si>
    <t>Helge Johansen</t>
  </si>
  <si>
    <t>Helge Olsen</t>
  </si>
  <si>
    <t>Helge Paulsen</t>
  </si>
  <si>
    <t>Henning Haugum</t>
  </si>
  <si>
    <t>Henning Olsen</t>
  </si>
  <si>
    <t>Henning Rugsveen</t>
  </si>
  <si>
    <t>Henry Alf Arnesen</t>
  </si>
  <si>
    <t>Håkon Nerdrum</t>
  </si>
  <si>
    <t>Håkon Reum</t>
  </si>
  <si>
    <t>Håkon Sagerud</t>
  </si>
  <si>
    <t>Håvard Brandett</t>
  </si>
  <si>
    <t>Håvard Haugen</t>
  </si>
  <si>
    <t>Ingar Dahl</t>
  </si>
  <si>
    <t>Ivar Emilsen</t>
  </si>
  <si>
    <t>Jan Cato Sparby</t>
  </si>
  <si>
    <t>Jan Erik Nyhus</t>
  </si>
  <si>
    <t>Jan Ivar Sparby</t>
  </si>
  <si>
    <t>Jan Peistorpet</t>
  </si>
  <si>
    <t>Joachim Skovheim</t>
  </si>
  <si>
    <t>Joakim Børresen</t>
  </si>
  <si>
    <t>Johan Helland</t>
  </si>
  <si>
    <t>John Bergsløkken</t>
  </si>
  <si>
    <t>John Martin Solberg</t>
  </si>
  <si>
    <t>Jørn Rønning</t>
  </si>
  <si>
    <t>Karl J. Kristoffersen</t>
  </si>
  <si>
    <t>Katrin Storhaugstuen</t>
  </si>
  <si>
    <t>Kent Magne Høgsven</t>
  </si>
  <si>
    <t>Ketil Maliberget</t>
  </si>
  <si>
    <t>Kim Andre Bjørklund</t>
  </si>
  <si>
    <t>Kim Robin Øverby</t>
  </si>
  <si>
    <t>Kjell Arne Tyrom</t>
  </si>
  <si>
    <t>Kjell Ivar Holthe</t>
  </si>
  <si>
    <t>Kjell Lysenstøen</t>
  </si>
  <si>
    <t>Kjell-Erik Rosille</t>
  </si>
  <si>
    <t>Knut Gjedtjernet</t>
  </si>
  <si>
    <t>Knut Ingar Lundsæther</t>
  </si>
  <si>
    <t>Knut Skogstad</t>
  </si>
  <si>
    <t>Kåre Løkken</t>
  </si>
  <si>
    <t>Lars Perry Øie</t>
  </si>
  <si>
    <t>Linda Mari Aalmen</t>
  </si>
  <si>
    <t>Linn Merethe Olsen</t>
  </si>
  <si>
    <t>Lisa Marie Bergersen</t>
  </si>
  <si>
    <t>Lisbet Buserud</t>
  </si>
  <si>
    <t>Liv S. Engom</t>
  </si>
  <si>
    <t>Magne Storsveen</t>
  </si>
  <si>
    <t>Magne T Brobakken</t>
  </si>
  <si>
    <t>Mariann Groven</t>
  </si>
  <si>
    <t>Marianne E Brorstad</t>
  </si>
  <si>
    <t>Martin Flobergsundet</t>
  </si>
  <si>
    <t>Marvin Paulsen</t>
  </si>
  <si>
    <t>May Kristin Rossly</t>
  </si>
  <si>
    <t>Mette Braanaas</t>
  </si>
  <si>
    <t>Mette Snuggerud</t>
  </si>
  <si>
    <t>Michael Claussen</t>
  </si>
  <si>
    <t>Mona Danielsen</t>
  </si>
  <si>
    <t>Mona L. Galåen</t>
  </si>
  <si>
    <t>Monica Bekkelund</t>
  </si>
  <si>
    <t>Morten Berntsen</t>
  </si>
  <si>
    <t>Morten Botilsrud</t>
  </si>
  <si>
    <t>Morten Lund</t>
  </si>
  <si>
    <t>Niels Henrik Mariendal</t>
  </si>
  <si>
    <t>Nils Andersen</t>
  </si>
  <si>
    <t>Nils Nesmoen</t>
  </si>
  <si>
    <t>Nina E Gulstad</t>
  </si>
  <si>
    <t>Nina Elisabeth Granum</t>
  </si>
  <si>
    <t>Odd G. Kaspersen</t>
  </si>
  <si>
    <t>Odd S. Nymoen</t>
  </si>
  <si>
    <t>Ola Bjørtomt</t>
  </si>
  <si>
    <t>Olaug Bråten</t>
  </si>
  <si>
    <t>Olav Mistereggen</t>
  </si>
  <si>
    <t>Olav Viggen</t>
  </si>
  <si>
    <t>Ole Arne Frysjøenden</t>
  </si>
  <si>
    <t>Ole Håvard Sogn</t>
  </si>
  <si>
    <t>Ole Jonny Nordeng</t>
  </si>
  <si>
    <t>Ole Reidar Stemsrudhagen</t>
  </si>
  <si>
    <t>Ole-Andre Bjørsland</t>
  </si>
  <si>
    <t>Paul Dahl</t>
  </si>
  <si>
    <t>Per Kittelsen</t>
  </si>
  <si>
    <t>Per S. Thomassen</t>
  </si>
  <si>
    <t>Per Steinar Brovold</t>
  </si>
  <si>
    <t>Per-Erik Moe</t>
  </si>
  <si>
    <t>Per-Kristian Olsen</t>
  </si>
  <si>
    <t>Pål S. Romskaug</t>
  </si>
  <si>
    <t>Randi Sogn</t>
  </si>
  <si>
    <t>Renate Rudstaden</t>
  </si>
  <si>
    <t>Roger Bjørklund</t>
  </si>
  <si>
    <t>Roger Tømte</t>
  </si>
  <si>
    <t>Rolf J. Boysen</t>
  </si>
  <si>
    <t>Roy Øverby</t>
  </si>
  <si>
    <t>Rune Smedhaugen</t>
  </si>
  <si>
    <t>Sara Lindstad</t>
  </si>
  <si>
    <t>Sigbjørn Olstad</t>
  </si>
  <si>
    <t>Simen Skoglund</t>
  </si>
  <si>
    <t>Simen U. Solberg</t>
  </si>
  <si>
    <t>Stein Erik Rugsveen</t>
  </si>
  <si>
    <t>Stephan Jansen</t>
  </si>
  <si>
    <t>Stian Synstad</t>
  </si>
  <si>
    <t>Svein Bakken</t>
  </si>
  <si>
    <t>Svein Skjelmoen</t>
  </si>
  <si>
    <t>Sven Gangdal</t>
  </si>
  <si>
    <t>Sølvi Johnsen</t>
  </si>
  <si>
    <t>Terje Bondeli</t>
  </si>
  <si>
    <t>Terje Hansen</t>
  </si>
  <si>
    <t>Terje Johansen</t>
  </si>
  <si>
    <t>Terje Rostad</t>
  </si>
  <si>
    <t>Thomas Einemo</t>
  </si>
  <si>
    <t>Thomas Granås</t>
  </si>
  <si>
    <t>Thore Liberg</t>
  </si>
  <si>
    <t>Tom Fredriksen</t>
  </si>
  <si>
    <t>Tom Ole Beck</t>
  </si>
  <si>
    <t>Tommy Brattbo</t>
  </si>
  <si>
    <t>Tommy Johannessen</t>
  </si>
  <si>
    <t>Tor Spjelkavik</t>
  </si>
  <si>
    <t>Torbjørn Dahle</t>
  </si>
  <si>
    <t>Tore Fjeld</t>
  </si>
  <si>
    <t>Tore Moen</t>
  </si>
  <si>
    <t>Toril Dammen</t>
  </si>
  <si>
    <t>Tove Stensby</t>
  </si>
  <si>
    <t>Tron August Bråten</t>
  </si>
  <si>
    <t>Tron Bråten</t>
  </si>
  <si>
    <t>Turid-Lise Øvstegaard</t>
  </si>
  <si>
    <t>Vebjørn H. Evensen</t>
  </si>
  <si>
    <t>Vegar Frøhaug</t>
  </si>
  <si>
    <t>Vegard R. Johansen</t>
  </si>
  <si>
    <t>Victor Duarte</t>
  </si>
  <si>
    <t>Vigdis Bjørtomt</t>
  </si>
  <si>
    <t>Vilhelm Johansen</t>
  </si>
  <si>
    <t>Øystein Bjerke</t>
  </si>
  <si>
    <t>Øyvind Midtlie</t>
  </si>
  <si>
    <t>Hans Ottesen</t>
  </si>
  <si>
    <t>Ole A. Ingvoldstad</t>
  </si>
  <si>
    <t>Kai Hoberg</t>
  </si>
  <si>
    <t>Dan Kyrre Kleverud</t>
  </si>
  <si>
    <t>Unni Moen</t>
  </si>
  <si>
    <t>Anny Bondeli</t>
  </si>
  <si>
    <t>Rune Gullberg</t>
  </si>
  <si>
    <t>Elisabeth Stuen</t>
  </si>
  <si>
    <t>Gunn Slåtsveen</t>
  </si>
  <si>
    <t>Lars Sørli</t>
  </si>
  <si>
    <t>Jannik Berle Andersen</t>
  </si>
  <si>
    <t>Jan Tore Ulsrud</t>
  </si>
  <si>
    <t>Svein E. Gransjøen</t>
  </si>
  <si>
    <t>Jonas S. Sørløkken</t>
  </si>
  <si>
    <t>Christian Pettersen</t>
  </si>
  <si>
    <t>Lars Ruud</t>
  </si>
  <si>
    <t>Trond Berg</t>
  </si>
  <si>
    <t>Wenche Gram</t>
  </si>
  <si>
    <t>Magnar Frøhaug</t>
  </si>
  <si>
    <t>Thomas Håkensen</t>
  </si>
  <si>
    <t>Arne Nyhus</t>
  </si>
  <si>
    <t>Birger Lyseggen</t>
  </si>
  <si>
    <t>Siri Kyseth</t>
  </si>
  <si>
    <t>Bjørnar Frøhaug</t>
  </si>
  <si>
    <t>Anja Bosdal</t>
  </si>
  <si>
    <t>Jørn Nordhagen</t>
  </si>
  <si>
    <t>Jan Nor</t>
  </si>
  <si>
    <t>Hilde Nystuen</t>
  </si>
  <si>
    <t>Raymond Løken</t>
  </si>
  <si>
    <t>Anne G. Gustavsen</t>
  </si>
  <si>
    <t>Linn A Johannessen</t>
  </si>
  <si>
    <t>Bengt S. Andersen</t>
  </si>
  <si>
    <t>Haakon A. Higdem</t>
  </si>
  <si>
    <t>Matz A. Melby</t>
  </si>
  <si>
    <t>Emil A. Stensløkken</t>
  </si>
  <si>
    <t>Tedd A. Stensløkken</t>
  </si>
  <si>
    <t>Kenneth Strand</t>
  </si>
  <si>
    <t>Lasse Melby</t>
  </si>
  <si>
    <t>Mick A. Melby</t>
  </si>
  <si>
    <t>Bjørn Myrseth</t>
  </si>
  <si>
    <t>Ove Osgjelten</t>
  </si>
  <si>
    <t>Lasse Strømkvist</t>
  </si>
  <si>
    <t>Jan Terje Mæhlum</t>
  </si>
  <si>
    <t>Ørjan Bergum</t>
  </si>
  <si>
    <t>Sondre H. Evensen</t>
  </si>
  <si>
    <t>Trude A Bondeli</t>
  </si>
  <si>
    <t>Catrine Myrvang</t>
  </si>
  <si>
    <t>Jarle Delbekk</t>
  </si>
  <si>
    <t>Neal Staines</t>
  </si>
  <si>
    <t>Henning S. Arnestad</t>
  </si>
  <si>
    <t>Kristian Vorpnes</t>
  </si>
  <si>
    <t>Morten Røstadstuen</t>
  </si>
  <si>
    <t>Fredrik Forså</t>
  </si>
  <si>
    <t>Andreas Eidhammer</t>
  </si>
  <si>
    <t>Bosse Bengtsson</t>
  </si>
  <si>
    <t>Kenneth Bengtsson</t>
  </si>
  <si>
    <t>Leif Arild Haugen</t>
  </si>
  <si>
    <t>John V. Bergersen</t>
  </si>
  <si>
    <t>Roger Dalby</t>
  </si>
  <si>
    <t>Bosse Gundersen</t>
  </si>
  <si>
    <t>Ottar Haugen</t>
  </si>
  <si>
    <t>Per Ivar Keiserud</t>
  </si>
  <si>
    <t>Knut Atle Skoglund</t>
  </si>
  <si>
    <t>Magnus Fjeld</t>
  </si>
  <si>
    <t>Per Arne Lillehagen</t>
  </si>
  <si>
    <t>Oddvar Sørum</t>
  </si>
  <si>
    <t>Anders Hansen</t>
  </si>
  <si>
    <t>Stig Ringebo</t>
  </si>
  <si>
    <t>Joakim Botilsrud</t>
  </si>
  <si>
    <t>Mattis Delerud</t>
  </si>
  <si>
    <t>Marit Edvardsen</t>
  </si>
  <si>
    <t>Kent Magnusson</t>
  </si>
  <si>
    <t>Lars Sætaberget</t>
  </si>
  <si>
    <t>Bent Krister Mathisen</t>
  </si>
  <si>
    <t>Siw Larsen</t>
  </si>
  <si>
    <t>Kristoffer Sannvoll</t>
  </si>
  <si>
    <t>Lars Ole Smith</t>
  </si>
  <si>
    <t>Tove Botilsrud</t>
  </si>
  <si>
    <t>Stephen Thune</t>
  </si>
  <si>
    <t>Bjørn Hagebakken</t>
  </si>
  <si>
    <t>Anne Grethe Hansen</t>
  </si>
  <si>
    <t>Inge Andre Lillemoen</t>
  </si>
  <si>
    <t>Øner Øzturk</t>
  </si>
  <si>
    <t>Sverre Langseth Luth</t>
  </si>
  <si>
    <t>Erik Lage Brateng</t>
  </si>
  <si>
    <t>Erik Mathiesen</t>
  </si>
  <si>
    <t>Bjørnar Bekkemoen</t>
  </si>
  <si>
    <t>Ole Kristian Ramsli</t>
  </si>
  <si>
    <t>Kenneth Johannessen</t>
  </si>
  <si>
    <t>Atle Randby</t>
  </si>
  <si>
    <t>Eimund Smestad</t>
  </si>
  <si>
    <t>Jon Erik Brennhagen</t>
  </si>
  <si>
    <t>Rune Karlsen</t>
  </si>
  <si>
    <t>May Britt Hansen</t>
  </si>
  <si>
    <t>Per Olav Vermund</t>
  </si>
  <si>
    <t>Thomas Brendengen</t>
  </si>
  <si>
    <t>Stein Tommy Nordengen</t>
  </si>
  <si>
    <t>Jørn Endre Majors</t>
  </si>
  <si>
    <t>Bjørn Hasleengen</t>
  </si>
  <si>
    <t>Morten Holt</t>
  </si>
  <si>
    <t>Anne-Berit D Fjeld</t>
  </si>
  <si>
    <t>Espen Glørstad</t>
  </si>
  <si>
    <t>Hamar Døve</t>
  </si>
  <si>
    <t>Øystein Røstad</t>
  </si>
  <si>
    <t>Bjørn Andre Brendengen</t>
  </si>
  <si>
    <t>Roger Bekkerud</t>
  </si>
  <si>
    <t>Olav Dahl</t>
  </si>
  <si>
    <t>Kim Olav Skogsrud</t>
  </si>
  <si>
    <t>Jon Nustad</t>
  </si>
  <si>
    <t>Saifon Brendengen</t>
  </si>
  <si>
    <t>Lasse Follestad</t>
  </si>
  <si>
    <t>Gunnar Søbakk</t>
  </si>
  <si>
    <t>Geir Beck</t>
  </si>
  <si>
    <t>Vegard Korsmo</t>
  </si>
  <si>
    <t>Raymond Midtsand</t>
  </si>
  <si>
    <t>Knut Oddvar Thune</t>
  </si>
  <si>
    <t>Odd K E Mistereggen</t>
  </si>
  <si>
    <t>Andre Higdem</t>
  </si>
  <si>
    <t>Sigbjørn Nesset</t>
  </si>
  <si>
    <t>Roger Johansen</t>
  </si>
  <si>
    <t>Lasse Sunde</t>
  </si>
  <si>
    <t>Dennis Olastuen</t>
  </si>
  <si>
    <t>John Eriksson</t>
  </si>
  <si>
    <t>Mjøscupturnering 1, Elverum 18. -24.august 2008</t>
  </si>
  <si>
    <t>MJØSCUP 2008-2009</t>
  </si>
  <si>
    <t>T.1</t>
  </si>
  <si>
    <t>T.2</t>
  </si>
  <si>
    <t>T.3</t>
  </si>
  <si>
    <t>T.4</t>
  </si>
  <si>
    <t>T.5</t>
  </si>
  <si>
    <t>T.6</t>
  </si>
  <si>
    <t>T.7</t>
  </si>
  <si>
    <t>T.8</t>
  </si>
  <si>
    <t>T.9</t>
  </si>
  <si>
    <t>T.10</t>
  </si>
  <si>
    <t>T.11</t>
  </si>
  <si>
    <t>T.12</t>
  </si>
  <si>
    <t>T.13</t>
  </si>
  <si>
    <t>Sum 6</t>
  </si>
  <si>
    <t xml:space="preserve">Snitt plassering </t>
  </si>
  <si>
    <t>Elv.</t>
  </si>
  <si>
    <t>beste</t>
  </si>
  <si>
    <t>6 beste turneringer</t>
  </si>
  <si>
    <t>BR</t>
  </si>
  <si>
    <t>GJ</t>
  </si>
  <si>
    <t>E</t>
  </si>
  <si>
    <t>S</t>
  </si>
  <si>
    <t>B</t>
  </si>
  <si>
    <t>L</t>
  </si>
  <si>
    <t>Lhmr</t>
  </si>
  <si>
    <t>Mjøscupturnering 2, Lillehammer 21.-31.august 2008</t>
  </si>
  <si>
    <t>Odd S Nymoen</t>
  </si>
  <si>
    <t>Geir R Stuksrud</t>
  </si>
  <si>
    <t>Antall</t>
  </si>
  <si>
    <t>SUM</t>
  </si>
  <si>
    <t>haller</t>
  </si>
  <si>
    <t>Dennis Olasveen</t>
  </si>
  <si>
    <t>Ingen</t>
  </si>
  <si>
    <t>Flisa</t>
  </si>
  <si>
    <t>G.vik</t>
  </si>
  <si>
    <t>GL</t>
  </si>
  <si>
    <t>Fredrick H Åsheim</t>
  </si>
  <si>
    <t>Mjøscupturnering 4, Gjøvik 27.september-5.oktober 2008</t>
  </si>
  <si>
    <t>Magne Erik Olsen</t>
  </si>
  <si>
    <t>Øyvind Skoglund</t>
  </si>
  <si>
    <t>Bjørn Floeng Svendby</t>
  </si>
  <si>
    <t>Helge Olsen Bye</t>
  </si>
  <si>
    <t>Mjøscupturnering 3, Solør 19.september-4.oktober 2008</t>
  </si>
  <si>
    <t>Joakim Biehl</t>
  </si>
  <si>
    <t>Bjørn Helge Sebusæter</t>
  </si>
  <si>
    <t>Bjørn Persson</t>
  </si>
  <si>
    <t>Finn Moseby</t>
  </si>
  <si>
    <t>Gunn-Eli Lund</t>
  </si>
  <si>
    <t>Jorunn Jusnes</t>
  </si>
  <si>
    <t>Bjørn E Rudshagen</t>
  </si>
  <si>
    <t>Bjørn H Sebusæter</t>
  </si>
  <si>
    <t>Håkon Nedrum</t>
  </si>
  <si>
    <t>Bjørn F Svendby</t>
  </si>
  <si>
    <t>Turid-Lise Øvestegaard</t>
  </si>
  <si>
    <t>Simen U Solberg</t>
  </si>
  <si>
    <t>Grethe B Øverby</t>
  </si>
  <si>
    <t>Geir R Dammen</t>
  </si>
  <si>
    <t>Bente J Maliberget</t>
  </si>
  <si>
    <t>Jorun Jusnes</t>
  </si>
  <si>
    <t>19.09.</t>
  </si>
  <si>
    <t>Ali Azghar Navabi</t>
  </si>
  <si>
    <t>Arvid Fystro</t>
  </si>
  <si>
    <t>Geir Martin Sveum</t>
  </si>
  <si>
    <t>Gjertrud Boysen</t>
  </si>
  <si>
    <t>Khanh Quoc Nguyen</t>
  </si>
  <si>
    <t>Lars Ove Dahl</t>
  </si>
  <si>
    <t>Liv Ingrid Lund</t>
  </si>
  <si>
    <t>Morten Lillehovde</t>
  </si>
  <si>
    <t>Peder Skog</t>
  </si>
  <si>
    <t>Petter Sveen</t>
  </si>
  <si>
    <t>Rune Martinsen</t>
  </si>
  <si>
    <t>Simen Bekk</t>
  </si>
  <si>
    <t>Thomas Køhl Berg</t>
  </si>
  <si>
    <t>Tina Granheim Nordfjeld</t>
  </si>
  <si>
    <t>Tom Thorsen</t>
  </si>
  <si>
    <t>Tor-Inge Thorkildsen</t>
  </si>
  <si>
    <t>Trond Løvås</t>
  </si>
  <si>
    <t>Wilhelm Teksum</t>
  </si>
  <si>
    <t>William Quick</t>
  </si>
  <si>
    <t>Snitt før turneringen</t>
  </si>
  <si>
    <t>Valdr</t>
  </si>
  <si>
    <t>V</t>
  </si>
  <si>
    <t>Per R Lillebråten</t>
  </si>
  <si>
    <t>Mjøscupturnering 5, Hamar 28.oktober-9.november 2008</t>
  </si>
  <si>
    <t>Ham</t>
  </si>
  <si>
    <t>Odd G Kaspersen</t>
  </si>
  <si>
    <t>Karl J Kristoffersen</t>
  </si>
  <si>
    <t>Espen L Olsen</t>
  </si>
  <si>
    <t>Vald.</t>
  </si>
  <si>
    <t>Astrid N Andersen</t>
  </si>
  <si>
    <t xml:space="preserve">Mjøscupturnering 7, Lillehammer </t>
  </si>
  <si>
    <t>Mjøscupturnering 8 Hamar</t>
  </si>
  <si>
    <t>Hama</t>
  </si>
  <si>
    <t>58*</t>
  </si>
  <si>
    <t>34*</t>
  </si>
  <si>
    <t>44*</t>
  </si>
  <si>
    <t>16*</t>
  </si>
  <si>
    <t>20*</t>
  </si>
  <si>
    <t>40*</t>
  </si>
  <si>
    <t>39*</t>
  </si>
  <si>
    <t>31*</t>
  </si>
  <si>
    <t>42*</t>
  </si>
  <si>
    <t>Hanne B Buserud</t>
  </si>
  <si>
    <t>Mali N Rundfloen</t>
  </si>
  <si>
    <t>Bertil Blegeberg</t>
  </si>
  <si>
    <t>Birgitt Blegeberg</t>
  </si>
  <si>
    <t>Tommy Gundersen</t>
  </si>
  <si>
    <t>Kong.</t>
  </si>
  <si>
    <t>27*</t>
  </si>
  <si>
    <t>32*</t>
  </si>
  <si>
    <t>21*</t>
  </si>
  <si>
    <t>28*</t>
  </si>
  <si>
    <t>18*</t>
  </si>
  <si>
    <t>35*</t>
  </si>
  <si>
    <t>14*</t>
  </si>
  <si>
    <t>45*</t>
  </si>
  <si>
    <t>41*</t>
  </si>
  <si>
    <t>11*</t>
  </si>
  <si>
    <t>38*</t>
  </si>
  <si>
    <t>Kong</t>
  </si>
  <si>
    <t>Torleif Strandvik</t>
  </si>
  <si>
    <t>Sindre Køhl Berg</t>
  </si>
  <si>
    <t>Gry Smedhaugen</t>
  </si>
  <si>
    <t>Christer Sandvold</t>
  </si>
  <si>
    <t>Hans Erik Mørkhagen</t>
  </si>
  <si>
    <t>Jørn Mellum</t>
  </si>
  <si>
    <t>Christian Nylund</t>
  </si>
  <si>
    <t>Sturla Aavik Steine</t>
  </si>
  <si>
    <t>Joakim Frøsaker</t>
  </si>
  <si>
    <t>Helge Engen</t>
  </si>
  <si>
    <t>Mads Ekern</t>
  </si>
  <si>
    <t>Line Søhagen</t>
  </si>
  <si>
    <t>Anders Mikkelsen</t>
  </si>
  <si>
    <t>Tor Ole Richardsen</t>
  </si>
  <si>
    <t>Arne Bråtelund</t>
  </si>
  <si>
    <t>Ole Martin Gjerdet</t>
  </si>
  <si>
    <t>Elin C. Martinsen</t>
  </si>
  <si>
    <t>Mjøscupturnering 11 Gjøvik</t>
  </si>
  <si>
    <t>Snitt før turn.</t>
  </si>
  <si>
    <t>Elin C Martinsen</t>
  </si>
  <si>
    <t>Espen R Sand</t>
  </si>
  <si>
    <t>10*</t>
  </si>
  <si>
    <t>25*</t>
  </si>
  <si>
    <t>53*</t>
  </si>
  <si>
    <t>26*</t>
  </si>
  <si>
    <t>48*</t>
  </si>
  <si>
    <t>51*</t>
  </si>
  <si>
    <t>55*</t>
  </si>
  <si>
    <t>56*</t>
  </si>
  <si>
    <t>Gjv</t>
  </si>
  <si>
    <t>Arne Sørumshagen</t>
  </si>
  <si>
    <t>43*</t>
  </si>
  <si>
    <t>19*</t>
  </si>
  <si>
    <t>6*</t>
  </si>
  <si>
    <t>17*</t>
  </si>
  <si>
    <t>Vald</t>
  </si>
  <si>
    <t>MJØSCUPTURNERING NR 11, Valdes</t>
  </si>
  <si>
    <t>24*</t>
  </si>
  <si>
    <t>9*</t>
  </si>
  <si>
    <t>15*</t>
  </si>
  <si>
    <t>22*</t>
  </si>
  <si>
    <t>37*</t>
  </si>
  <si>
    <t>Mjøscupturnering nr 13: Scandic Open, Hamar</t>
  </si>
  <si>
    <t>Hamar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</si>
</sst>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20"/>
      <name val="Arial"/>
      <family val="2"/>
    </font>
    <font>
      <strike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0"/>
      <color indexed="17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</font>
    <font>
      <sz val="10"/>
      <color rgb="FF00B050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2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4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24" fillId="0" borderId="10" xfId="0" applyFont="1" applyBorder="1" applyAlignment="1">
      <alignment horizontal="right"/>
    </xf>
    <xf numFmtId="0" fontId="24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46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46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2" xfId="0" applyFill="1" applyBorder="1" applyAlignment="1">
      <alignment horizontal="right"/>
    </xf>
    <xf numFmtId="0" fontId="47" fillId="0" borderId="0" xfId="0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1"/>
  <sheetViews>
    <sheetView zoomScalePageLayoutView="0" workbookViewId="0" topLeftCell="A1">
      <selection activeCell="A2" sqref="A2:L44"/>
    </sheetView>
  </sheetViews>
  <sheetFormatPr defaultColWidth="11.421875" defaultRowHeight="15"/>
  <cols>
    <col min="1" max="1" width="5.00390625" style="0" customWidth="1"/>
    <col min="2" max="2" width="8.7109375" style="0" customWidth="1"/>
    <col min="3" max="3" width="21.28125" style="0" customWidth="1"/>
    <col min="4" max="4" width="12.8515625" style="0" customWidth="1"/>
    <col min="5" max="5" width="7.57421875" style="0" customWidth="1"/>
    <col min="6" max="6" width="9.421875" style="0" customWidth="1"/>
    <col min="7" max="8" width="9.140625" style="0" customWidth="1"/>
    <col min="9" max="9" width="9.28125" style="0" customWidth="1"/>
  </cols>
  <sheetData>
    <row r="1" spans="1:5" ht="15">
      <c r="A1" t="s">
        <v>0</v>
      </c>
      <c r="D1" s="1" t="s">
        <v>420</v>
      </c>
      <c r="E1" s="2"/>
    </row>
    <row r="2" spans="1:12" ht="15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t="s">
        <v>12</v>
      </c>
    </row>
    <row r="3" spans="1:13" ht="15">
      <c r="A3" s="2">
        <v>1</v>
      </c>
      <c r="B3" s="2">
        <v>17154</v>
      </c>
      <c r="C3" s="15" t="s">
        <v>13</v>
      </c>
      <c r="D3" s="15" t="s">
        <v>14</v>
      </c>
      <c r="E3" s="15">
        <v>217</v>
      </c>
      <c r="F3" s="2">
        <f>K3*8</f>
        <v>0</v>
      </c>
      <c r="G3" s="2">
        <v>2811</v>
      </c>
      <c r="H3" s="2">
        <f>F3+G3</f>
        <v>2811</v>
      </c>
      <c r="I3" s="2"/>
      <c r="J3" s="4">
        <f>(200-E3)*(75/100)</f>
        <v>-12.75</v>
      </c>
      <c r="K3" s="15">
        <v>0</v>
      </c>
      <c r="L3" s="4">
        <f>IF(J3&gt;38,38,J3)</f>
        <v>-12.75</v>
      </c>
      <c r="M3" s="2"/>
    </row>
    <row r="4" spans="1:13" ht="15">
      <c r="A4" s="2">
        <v>2</v>
      </c>
      <c r="B4" s="2">
        <v>17313</v>
      </c>
      <c r="C4" s="2" t="s">
        <v>37</v>
      </c>
      <c r="D4" s="2" t="s">
        <v>14</v>
      </c>
      <c r="E4" s="3">
        <v>214</v>
      </c>
      <c r="F4" s="2">
        <f>K4*8</f>
        <v>0</v>
      </c>
      <c r="G4" s="2">
        <v>2810</v>
      </c>
      <c r="H4" s="2">
        <f>F4+G4</f>
        <v>2810</v>
      </c>
      <c r="I4" s="2"/>
      <c r="J4" s="4">
        <f>(200-E4)*(75/100)</f>
        <v>-10.5</v>
      </c>
      <c r="K4" s="3">
        <v>0</v>
      </c>
      <c r="L4" s="4">
        <f>IF(J4&lt;0,0,J4)</f>
        <v>0</v>
      </c>
      <c r="M4" s="2"/>
    </row>
    <row r="5" spans="1:13" ht="15">
      <c r="A5" s="2">
        <v>3</v>
      </c>
      <c r="B5" s="2">
        <v>17147</v>
      </c>
      <c r="C5" s="2" t="s">
        <v>19</v>
      </c>
      <c r="D5" s="2" t="s">
        <v>14</v>
      </c>
      <c r="E5" s="3">
        <v>220</v>
      </c>
      <c r="F5" s="2">
        <f>K5*8</f>
        <v>0</v>
      </c>
      <c r="G5" s="2">
        <v>2793</v>
      </c>
      <c r="H5" s="2">
        <f>F5+G5</f>
        <v>2793</v>
      </c>
      <c r="I5" s="2"/>
      <c r="J5" s="4">
        <f>(200-E5)*(75/100)</f>
        <v>-15</v>
      </c>
      <c r="K5" s="3">
        <v>0</v>
      </c>
      <c r="L5" s="4">
        <f>IF(J5&gt;38,38,J5)</f>
        <v>-15</v>
      </c>
      <c r="M5" s="2"/>
    </row>
    <row r="6" spans="1:13" ht="15">
      <c r="A6" s="2">
        <v>4</v>
      </c>
      <c r="B6" s="2">
        <v>22292</v>
      </c>
      <c r="C6" s="2" t="s">
        <v>68</v>
      </c>
      <c r="D6" s="2" t="s">
        <v>46</v>
      </c>
      <c r="E6" s="3">
        <v>218</v>
      </c>
      <c r="F6" s="2">
        <f>K6*8</f>
        <v>0</v>
      </c>
      <c r="G6" s="2">
        <v>2781</v>
      </c>
      <c r="H6" s="2">
        <f>F6+G6</f>
        <v>2781</v>
      </c>
      <c r="I6" s="2"/>
      <c r="J6" s="4">
        <f>(200-E6)*(75/100)</f>
        <v>-13.5</v>
      </c>
      <c r="K6" s="3">
        <v>0</v>
      </c>
      <c r="L6" s="4">
        <f>IF(J6&lt;0,0,J6)</f>
        <v>0</v>
      </c>
      <c r="M6" s="2"/>
    </row>
    <row r="7" spans="1:13" ht="15">
      <c r="A7" s="2">
        <v>5</v>
      </c>
      <c r="B7" s="2">
        <v>17103</v>
      </c>
      <c r="C7" s="2" t="s">
        <v>17</v>
      </c>
      <c r="D7" s="2" t="s">
        <v>14</v>
      </c>
      <c r="E7" s="3">
        <v>214</v>
      </c>
      <c r="F7" s="2">
        <f>K7*8</f>
        <v>0</v>
      </c>
      <c r="G7" s="2">
        <v>2720</v>
      </c>
      <c r="H7" s="2">
        <f>F7+G7</f>
        <v>2720</v>
      </c>
      <c r="I7" s="2"/>
      <c r="J7" s="4">
        <f>(200-E7)*(75/100)</f>
        <v>-10.5</v>
      </c>
      <c r="K7" s="3">
        <v>0</v>
      </c>
      <c r="L7" s="4">
        <f>IF(J7&gt;38,38,J7)</f>
        <v>-10.5</v>
      </c>
      <c r="M7" s="2"/>
    </row>
    <row r="8" spans="1:13" ht="15">
      <c r="A8" s="2">
        <v>6</v>
      </c>
      <c r="B8" s="2">
        <v>1169</v>
      </c>
      <c r="C8" s="2" t="s">
        <v>60</v>
      </c>
      <c r="D8" t="s">
        <v>14</v>
      </c>
      <c r="E8" s="2">
        <v>214</v>
      </c>
      <c r="F8" s="2">
        <f>K8*8</f>
        <v>0</v>
      </c>
      <c r="G8" s="2">
        <v>2683</v>
      </c>
      <c r="H8" s="2">
        <f>F8+G8</f>
        <v>2683</v>
      </c>
      <c r="I8" s="2"/>
      <c r="J8" s="4">
        <f>(200-E8)*(75/100)</f>
        <v>-10.5</v>
      </c>
      <c r="K8" s="3">
        <v>0</v>
      </c>
      <c r="L8" s="4">
        <f>IF(J8&gt;38,38,J8)</f>
        <v>-10.5</v>
      </c>
      <c r="M8" s="2"/>
    </row>
    <row r="9" spans="1:13" ht="15">
      <c r="A9" s="2">
        <v>7</v>
      </c>
      <c r="B9" s="2">
        <v>22517</v>
      </c>
      <c r="C9" s="2" t="s">
        <v>72</v>
      </c>
      <c r="D9" s="2" t="s">
        <v>24</v>
      </c>
      <c r="E9" s="15">
        <v>203</v>
      </c>
      <c r="F9" s="2">
        <f>K9*8</f>
        <v>0</v>
      </c>
      <c r="G9" s="2">
        <v>2568</v>
      </c>
      <c r="H9" s="2">
        <f>F9+G9</f>
        <v>2568</v>
      </c>
      <c r="I9" s="2"/>
      <c r="J9" s="4">
        <f>(200-E9)*(75/100)</f>
        <v>-2.25</v>
      </c>
      <c r="K9" s="15">
        <v>0</v>
      </c>
      <c r="L9" s="4">
        <f>IF(J9&gt;38,38,J9)</f>
        <v>-2.25</v>
      </c>
      <c r="M9" s="2"/>
    </row>
    <row r="10" spans="1:13" ht="15">
      <c r="A10" s="2">
        <v>8</v>
      </c>
      <c r="B10" s="2">
        <v>20573</v>
      </c>
      <c r="C10" s="2" t="s">
        <v>22</v>
      </c>
      <c r="D10" s="2" t="s">
        <v>14</v>
      </c>
      <c r="E10" s="15">
        <v>207</v>
      </c>
      <c r="F10" s="2">
        <f>K10*8</f>
        <v>0</v>
      </c>
      <c r="G10" s="2">
        <v>2542</v>
      </c>
      <c r="H10" s="2">
        <f>F10+G10</f>
        <v>2542</v>
      </c>
      <c r="I10" s="2"/>
      <c r="J10" s="4">
        <f>(200-E10)*(75/100)</f>
        <v>-5.25</v>
      </c>
      <c r="K10" s="15">
        <v>0</v>
      </c>
      <c r="L10" s="4">
        <f>IF(J10&lt;0,0,J10)</f>
        <v>0</v>
      </c>
      <c r="M10" s="2"/>
    </row>
    <row r="11" spans="1:13" ht="15">
      <c r="A11" s="2">
        <v>9</v>
      </c>
      <c r="B11" s="2">
        <v>21129</v>
      </c>
      <c r="C11" s="2" t="s">
        <v>25</v>
      </c>
      <c r="D11" s="2" t="s">
        <v>24</v>
      </c>
      <c r="E11" s="15">
        <v>204</v>
      </c>
      <c r="F11" s="2">
        <f>K11*8</f>
        <v>0</v>
      </c>
      <c r="G11" s="2">
        <v>2537</v>
      </c>
      <c r="H11" s="2">
        <f>F11+G11</f>
        <v>2537</v>
      </c>
      <c r="I11" s="2"/>
      <c r="J11" s="4">
        <f>(200-E11)*(75/100)</f>
        <v>-3</v>
      </c>
      <c r="K11" s="15">
        <v>0</v>
      </c>
      <c r="L11" s="4">
        <f>IF(J11&gt;38,38,J11)</f>
        <v>-3</v>
      </c>
      <c r="M11" s="2"/>
    </row>
    <row r="12" spans="1:13" ht="15">
      <c r="A12" s="2">
        <v>10</v>
      </c>
      <c r="B12" s="2">
        <v>21665</v>
      </c>
      <c r="C12" s="2" t="s">
        <v>77</v>
      </c>
      <c r="D12" s="15" t="s">
        <v>14</v>
      </c>
      <c r="E12" s="15">
        <v>217</v>
      </c>
      <c r="F12" s="2">
        <f>K12*8</f>
        <v>0</v>
      </c>
      <c r="G12" s="2">
        <v>2529</v>
      </c>
      <c r="H12" s="2">
        <f>F12+G12</f>
        <v>2529</v>
      </c>
      <c r="I12" s="2"/>
      <c r="J12" s="4">
        <f>(200-E12)*(75/100)</f>
        <v>-12.75</v>
      </c>
      <c r="K12" s="15">
        <v>0</v>
      </c>
      <c r="L12" s="4">
        <f>IF(J12&lt;0,0,J12)</f>
        <v>0</v>
      </c>
      <c r="M12" s="2"/>
    </row>
    <row r="13" spans="1:13" ht="15">
      <c r="A13" s="2">
        <v>11</v>
      </c>
      <c r="B13" s="2">
        <v>19585</v>
      </c>
      <c r="C13" s="2" t="s">
        <v>400</v>
      </c>
      <c r="D13" s="2" t="s">
        <v>24</v>
      </c>
      <c r="E13" s="3">
        <v>203</v>
      </c>
      <c r="F13" s="2">
        <f>K13*8</f>
        <v>0</v>
      </c>
      <c r="G13" s="2">
        <v>2508</v>
      </c>
      <c r="H13" s="2">
        <f>F13+G13</f>
        <v>2508</v>
      </c>
      <c r="I13" s="2"/>
      <c r="J13" s="4">
        <f>(200-E13)*(75/100)</f>
        <v>-2.25</v>
      </c>
      <c r="K13" s="3">
        <v>0</v>
      </c>
      <c r="L13" s="4">
        <f>IF(J13&gt;38,38,J13)</f>
        <v>-2.25</v>
      </c>
      <c r="M13" s="2"/>
    </row>
    <row r="14" spans="1:13" ht="15">
      <c r="A14" s="2">
        <v>12</v>
      </c>
      <c r="B14" s="2">
        <v>17039</v>
      </c>
      <c r="C14" s="2" t="s">
        <v>164</v>
      </c>
      <c r="D14" s="2" t="s">
        <v>33</v>
      </c>
      <c r="E14" s="3">
        <v>202</v>
      </c>
      <c r="F14" s="2">
        <f>K14*8</f>
        <v>0</v>
      </c>
      <c r="G14" s="2">
        <v>2480</v>
      </c>
      <c r="H14" s="2">
        <f>F14+G14</f>
        <v>2480</v>
      </c>
      <c r="I14" s="2"/>
      <c r="J14" s="4">
        <f>(200-E14)*(75/100)</f>
        <v>-1.5</v>
      </c>
      <c r="K14" s="3">
        <v>0</v>
      </c>
      <c r="L14" s="4">
        <f>IF(J14&gt;38,38,J14)</f>
        <v>-1.5</v>
      </c>
      <c r="M14" s="2"/>
    </row>
    <row r="15" spans="1:13" ht="15">
      <c r="A15" s="2">
        <v>13</v>
      </c>
      <c r="B15" s="2">
        <v>19333</v>
      </c>
      <c r="C15" s="2" t="s">
        <v>467</v>
      </c>
      <c r="D15" s="2" t="s">
        <v>44</v>
      </c>
      <c r="E15" s="3">
        <v>202</v>
      </c>
      <c r="F15" s="2">
        <f>K15*8</f>
        <v>0</v>
      </c>
      <c r="G15" s="2">
        <v>2463</v>
      </c>
      <c r="H15" s="2">
        <f>F15+G15</f>
        <v>2463</v>
      </c>
      <c r="I15" s="2"/>
      <c r="J15" s="4">
        <f>(200-E15)*(75/100)</f>
        <v>-1.5</v>
      </c>
      <c r="K15" s="3">
        <v>0</v>
      </c>
      <c r="L15" s="4">
        <f>IF(J15&gt;38,38,J15)</f>
        <v>-1.5</v>
      </c>
      <c r="M15" s="2"/>
    </row>
    <row r="16" spans="1:13" ht="15">
      <c r="A16" s="2">
        <v>14</v>
      </c>
      <c r="B16" s="3">
        <v>22870</v>
      </c>
      <c r="C16" s="3" t="s">
        <v>43</v>
      </c>
      <c r="D16" s="3" t="s">
        <v>44</v>
      </c>
      <c r="E16" s="3">
        <v>190</v>
      </c>
      <c r="F16" s="2">
        <f>K16*8</f>
        <v>64</v>
      </c>
      <c r="G16" s="2">
        <v>2458</v>
      </c>
      <c r="H16" s="2">
        <f>F16+G16</f>
        <v>2522</v>
      </c>
      <c r="I16" s="2"/>
      <c r="J16" s="4">
        <f>(200-E16)*(75/100)</f>
        <v>7.5</v>
      </c>
      <c r="K16" s="3">
        <v>8</v>
      </c>
      <c r="L16" s="4">
        <f>IF(J16&gt;38,38,J16)</f>
        <v>7.5</v>
      </c>
      <c r="M16" s="2"/>
    </row>
    <row r="17" spans="1:13" ht="15">
      <c r="A17" s="2">
        <v>15</v>
      </c>
      <c r="B17" s="2">
        <v>17038</v>
      </c>
      <c r="C17" s="2" t="s">
        <v>194</v>
      </c>
      <c r="D17" s="2" t="s">
        <v>14</v>
      </c>
      <c r="E17" s="15">
        <v>199</v>
      </c>
      <c r="F17" s="2">
        <f>K17*8</f>
        <v>8</v>
      </c>
      <c r="G17" s="2">
        <v>2426</v>
      </c>
      <c r="H17" s="2">
        <f>F17+G17</f>
        <v>2434</v>
      </c>
      <c r="I17" s="2"/>
      <c r="J17" s="4">
        <f>(200-E17)*(75/100)</f>
        <v>0.75</v>
      </c>
      <c r="K17" s="15">
        <v>1</v>
      </c>
      <c r="L17" s="4">
        <f>IF(J17&gt;38,38,J17)</f>
        <v>0.75</v>
      </c>
      <c r="M17" s="2"/>
    </row>
    <row r="18" spans="1:13" ht="15">
      <c r="A18" s="2">
        <v>16</v>
      </c>
      <c r="B18" s="2">
        <v>17116</v>
      </c>
      <c r="C18" s="2" t="s">
        <v>23</v>
      </c>
      <c r="D18" s="2" t="s">
        <v>24</v>
      </c>
      <c r="E18" s="15">
        <v>192</v>
      </c>
      <c r="F18" s="2">
        <f>K18*8</f>
        <v>48</v>
      </c>
      <c r="G18" s="2">
        <v>2352</v>
      </c>
      <c r="H18" s="2">
        <f>F18+G18</f>
        <v>2400</v>
      </c>
      <c r="I18" s="2"/>
      <c r="J18" s="4">
        <f>(200-E18)*(75/100)</f>
        <v>6</v>
      </c>
      <c r="K18" s="15">
        <v>6</v>
      </c>
      <c r="L18" s="4">
        <f>IF(J18&lt;0,0,J18)</f>
        <v>6</v>
      </c>
      <c r="M18" s="2"/>
    </row>
    <row r="19" spans="1:13" ht="15">
      <c r="A19" s="2">
        <v>17</v>
      </c>
      <c r="B19" s="2">
        <v>22263</v>
      </c>
      <c r="C19" s="2" t="s">
        <v>121</v>
      </c>
      <c r="D19" s="2" t="s">
        <v>46</v>
      </c>
      <c r="E19" s="3">
        <v>211</v>
      </c>
      <c r="F19" s="2">
        <f>K19*8</f>
        <v>0</v>
      </c>
      <c r="G19" s="2">
        <v>2344</v>
      </c>
      <c r="H19" s="2">
        <f>F19+G19</f>
        <v>2344</v>
      </c>
      <c r="I19" s="2"/>
      <c r="J19" s="4">
        <f>(200-E19)*(75/100)</f>
        <v>-8.25</v>
      </c>
      <c r="K19" s="3">
        <v>0</v>
      </c>
      <c r="L19" s="4">
        <f>IF(J19&lt;0,0,J19)</f>
        <v>0</v>
      </c>
      <c r="M19" s="2"/>
    </row>
    <row r="20" spans="1:13" ht="15">
      <c r="A20" s="2">
        <v>18</v>
      </c>
      <c r="B20" s="2">
        <v>17279</v>
      </c>
      <c r="C20" s="2" t="s">
        <v>31</v>
      </c>
      <c r="D20" s="2" t="s">
        <v>16</v>
      </c>
      <c r="E20" s="15">
        <v>188</v>
      </c>
      <c r="F20" s="2">
        <f>K20*8</f>
        <v>72</v>
      </c>
      <c r="G20" s="2">
        <v>2322</v>
      </c>
      <c r="H20" s="2">
        <f>F20+G20</f>
        <v>2394</v>
      </c>
      <c r="I20" s="2"/>
      <c r="J20" s="4">
        <f>(200-E20)*(75/100)</f>
        <v>9</v>
      </c>
      <c r="K20" s="2">
        <v>9</v>
      </c>
      <c r="L20" s="4">
        <f>IF(J20&lt;0,0,J20)</f>
        <v>9</v>
      </c>
      <c r="M20" s="2"/>
    </row>
    <row r="21" spans="1:13" ht="15">
      <c r="A21" s="2">
        <v>19</v>
      </c>
      <c r="B21" s="2">
        <v>22195</v>
      </c>
      <c r="C21" s="2" t="s">
        <v>28</v>
      </c>
      <c r="D21" s="2" t="s">
        <v>24</v>
      </c>
      <c r="E21" s="3">
        <v>195</v>
      </c>
      <c r="F21" s="2">
        <f>K21*8</f>
        <v>32</v>
      </c>
      <c r="G21" s="2">
        <v>2281</v>
      </c>
      <c r="H21" s="2">
        <f>F21+G21</f>
        <v>2313</v>
      </c>
      <c r="I21" s="2"/>
      <c r="J21" s="4">
        <f>(200-E21)*(75/100)</f>
        <v>3.75</v>
      </c>
      <c r="K21" s="3">
        <v>4</v>
      </c>
      <c r="L21" s="4">
        <f>IF(J21&gt;38,38,J21)</f>
        <v>3.75</v>
      </c>
      <c r="M21" s="2"/>
    </row>
    <row r="22" spans="1:13" ht="15">
      <c r="A22" s="2">
        <v>20</v>
      </c>
      <c r="B22" s="15">
        <v>23451</v>
      </c>
      <c r="C22" s="15" t="s">
        <v>15</v>
      </c>
      <c r="D22" s="15" t="s">
        <v>16</v>
      </c>
      <c r="E22" s="15">
        <v>195</v>
      </c>
      <c r="F22" s="2">
        <f>K22*8</f>
        <v>32</v>
      </c>
      <c r="G22" s="2">
        <v>2281</v>
      </c>
      <c r="H22" s="2">
        <f>F22+G22</f>
        <v>2313</v>
      </c>
      <c r="I22" s="2"/>
      <c r="J22" s="4">
        <f>(200-E22)*(75/100)</f>
        <v>3.75</v>
      </c>
      <c r="K22" s="15">
        <v>4</v>
      </c>
      <c r="L22" s="4">
        <f>IF(J22&lt;0,0,J22)</f>
        <v>3.75</v>
      </c>
      <c r="M22" s="2"/>
    </row>
    <row r="23" spans="1:13" ht="15">
      <c r="A23" s="2">
        <v>21</v>
      </c>
      <c r="B23" s="2">
        <v>22815</v>
      </c>
      <c r="C23" s="2" t="s">
        <v>189</v>
      </c>
      <c r="D23" s="2" t="s">
        <v>33</v>
      </c>
      <c r="E23" s="3">
        <v>194</v>
      </c>
      <c r="F23" s="2">
        <f>K23*8</f>
        <v>40</v>
      </c>
      <c r="G23" s="2">
        <v>2280</v>
      </c>
      <c r="H23" s="2">
        <f>F23+G23</f>
        <v>2320</v>
      </c>
      <c r="I23" s="2"/>
      <c r="J23" s="4">
        <f>(200-E23)*(75/100)</f>
        <v>4.5</v>
      </c>
      <c r="K23" s="3">
        <v>5</v>
      </c>
      <c r="L23" s="4">
        <f>IF(J23&lt;0,0,J23)</f>
        <v>4.5</v>
      </c>
      <c r="M23" s="2"/>
    </row>
    <row r="24" spans="1:13" ht="15">
      <c r="A24" s="2">
        <v>22</v>
      </c>
      <c r="B24" s="3">
        <v>24001</v>
      </c>
      <c r="C24" s="3" t="s">
        <v>114</v>
      </c>
      <c r="D24" s="3" t="s">
        <v>44</v>
      </c>
      <c r="E24" s="3">
        <v>182</v>
      </c>
      <c r="F24" s="2">
        <f>K24*8</f>
        <v>112</v>
      </c>
      <c r="G24" s="3">
        <v>2247</v>
      </c>
      <c r="H24" s="2">
        <f>F24+G24</f>
        <v>2359</v>
      </c>
      <c r="I24" s="2" t="s">
        <v>47</v>
      </c>
      <c r="J24" s="4">
        <f>(200-E24)*(75/100)</f>
        <v>13.5</v>
      </c>
      <c r="K24" s="3">
        <v>14</v>
      </c>
      <c r="L24" s="4">
        <f>IF(J24&gt;38,38,J24)</f>
        <v>13.5</v>
      </c>
      <c r="M24" s="2"/>
    </row>
    <row r="25" spans="1:13" ht="15">
      <c r="A25" s="2">
        <v>23</v>
      </c>
      <c r="B25" s="2">
        <v>22262</v>
      </c>
      <c r="C25" s="2" t="s">
        <v>45</v>
      </c>
      <c r="D25" s="2" t="s">
        <v>46</v>
      </c>
      <c r="E25" s="3">
        <v>193</v>
      </c>
      <c r="F25" s="2">
        <f>K25*8</f>
        <v>40</v>
      </c>
      <c r="G25" s="2">
        <v>2245</v>
      </c>
      <c r="H25" s="2">
        <f>F25+G25</f>
        <v>2285</v>
      </c>
      <c r="I25" s="2" t="s">
        <v>47</v>
      </c>
      <c r="J25" s="4">
        <f>(200-E25)*(75/100)</f>
        <v>5.25</v>
      </c>
      <c r="K25" s="2">
        <v>5</v>
      </c>
      <c r="L25" s="4">
        <f>IF(J25&gt;38,38,J25)</f>
        <v>5.25</v>
      </c>
      <c r="M25" s="2"/>
    </row>
    <row r="26" spans="1:13" ht="15">
      <c r="A26" s="2">
        <v>24</v>
      </c>
      <c r="B26" s="2">
        <v>17070</v>
      </c>
      <c r="C26" s="2" t="s">
        <v>166</v>
      </c>
      <c r="D26" s="2" t="s">
        <v>33</v>
      </c>
      <c r="E26" s="3">
        <v>176</v>
      </c>
      <c r="F26" s="2">
        <f>K26*8</f>
        <v>144</v>
      </c>
      <c r="G26" s="2">
        <v>2230</v>
      </c>
      <c r="H26" s="2">
        <f>F26+G26</f>
        <v>2374</v>
      </c>
      <c r="I26" s="2"/>
      <c r="J26" s="4">
        <f>(200-E26)*(75/100)</f>
        <v>18</v>
      </c>
      <c r="K26" s="3">
        <v>18</v>
      </c>
      <c r="L26" s="4">
        <f>IF(J26&gt;38,38,J26)</f>
        <v>18</v>
      </c>
      <c r="M26" s="2"/>
    </row>
    <row r="27" spans="1:13" ht="15">
      <c r="A27" s="2">
        <v>25</v>
      </c>
      <c r="B27" s="3">
        <v>23260</v>
      </c>
      <c r="C27" s="3" t="s">
        <v>102</v>
      </c>
      <c r="D27" s="3" t="s">
        <v>24</v>
      </c>
      <c r="E27" s="3">
        <v>184</v>
      </c>
      <c r="F27" s="2">
        <f>K27*8</f>
        <v>96</v>
      </c>
      <c r="G27" s="2">
        <v>2217</v>
      </c>
      <c r="H27" s="2">
        <f>F27+G27</f>
        <v>2313</v>
      </c>
      <c r="I27" s="2"/>
      <c r="J27" s="4">
        <f>(200-E27)*(75/100)</f>
        <v>12</v>
      </c>
      <c r="K27" s="3">
        <v>12</v>
      </c>
      <c r="L27" s="4">
        <f>IF(J27&gt;38,38,J27)</f>
        <v>12</v>
      </c>
      <c r="M27" s="2"/>
    </row>
    <row r="28" spans="1:13" ht="15">
      <c r="A28" s="2">
        <v>26</v>
      </c>
      <c r="B28" s="3">
        <v>24129</v>
      </c>
      <c r="C28" t="s">
        <v>429</v>
      </c>
      <c r="D28" s="3" t="s">
        <v>53</v>
      </c>
      <c r="E28" s="3">
        <v>174</v>
      </c>
      <c r="F28" s="2">
        <f>K28*8</f>
        <v>160</v>
      </c>
      <c r="G28" s="2">
        <v>2207</v>
      </c>
      <c r="H28" s="2">
        <f>F28+G28</f>
        <v>2367</v>
      </c>
      <c r="I28" s="2"/>
      <c r="J28" s="4">
        <f>(200-E28)*(75/100)</f>
        <v>19.5</v>
      </c>
      <c r="K28" s="3">
        <v>20</v>
      </c>
      <c r="L28" s="4">
        <f>IF(J28&gt;38,38,J28)</f>
        <v>19.5</v>
      </c>
      <c r="M28" s="2"/>
    </row>
    <row r="29" spans="1:13" ht="15">
      <c r="A29" s="2">
        <v>27</v>
      </c>
      <c r="B29" s="2">
        <v>17085</v>
      </c>
      <c r="C29" s="2" t="s">
        <v>174</v>
      </c>
      <c r="D29" s="2" t="s">
        <v>33</v>
      </c>
      <c r="E29" s="3">
        <v>188</v>
      </c>
      <c r="F29" s="2">
        <f>K29*8</f>
        <v>72</v>
      </c>
      <c r="G29" s="2">
        <v>2198</v>
      </c>
      <c r="H29" s="2">
        <f>F29+G29</f>
        <v>2270</v>
      </c>
      <c r="I29" s="2"/>
      <c r="J29" s="4">
        <f>(200-E29)*(75/100)</f>
        <v>9</v>
      </c>
      <c r="K29" s="3">
        <v>9</v>
      </c>
      <c r="L29" s="4">
        <f>IF(J29&lt;0,0,J29)</f>
        <v>9</v>
      </c>
      <c r="M29" s="2"/>
    </row>
    <row r="30" spans="1:13" ht="15">
      <c r="A30" s="2">
        <v>28</v>
      </c>
      <c r="B30" s="2">
        <v>22637</v>
      </c>
      <c r="C30" s="2" t="s">
        <v>226</v>
      </c>
      <c r="D30" s="2" t="s">
        <v>14</v>
      </c>
      <c r="E30" s="15">
        <v>196</v>
      </c>
      <c r="F30" s="2">
        <f>K30*8</f>
        <v>24</v>
      </c>
      <c r="G30" s="2">
        <v>2175</v>
      </c>
      <c r="H30" s="2">
        <f>F30+G30</f>
        <v>2199</v>
      </c>
      <c r="I30" s="2"/>
      <c r="J30" s="4">
        <f>(200-E30)*(75/100)</f>
        <v>3</v>
      </c>
      <c r="K30" s="15">
        <v>3</v>
      </c>
      <c r="L30" s="4">
        <f>IF(J30&gt;38,38,J30)</f>
        <v>3</v>
      </c>
      <c r="M30" s="2"/>
    </row>
    <row r="31" spans="1:13" ht="15">
      <c r="A31" s="2">
        <v>29</v>
      </c>
      <c r="B31" s="2">
        <v>22603</v>
      </c>
      <c r="C31" s="2" t="s">
        <v>199</v>
      </c>
      <c r="D31" s="2" t="s">
        <v>46</v>
      </c>
      <c r="E31" s="3">
        <v>187</v>
      </c>
      <c r="F31" s="2">
        <f>K31*8</f>
        <v>80</v>
      </c>
      <c r="G31" s="2">
        <v>2160</v>
      </c>
      <c r="H31" s="2">
        <f>F31+G31</f>
        <v>2240</v>
      </c>
      <c r="I31" s="2" t="s">
        <v>47</v>
      </c>
      <c r="J31" s="4">
        <f>(200-E31)*(75/100)</f>
        <v>9.75</v>
      </c>
      <c r="K31" s="3">
        <v>10</v>
      </c>
      <c r="L31" s="4">
        <f>IF(J31&gt;38,38,J31)</f>
        <v>9.75</v>
      </c>
      <c r="M31" s="2"/>
    </row>
    <row r="32" spans="1:13" ht="15">
      <c r="A32" s="2">
        <v>30</v>
      </c>
      <c r="B32" s="2">
        <v>21703</v>
      </c>
      <c r="C32" s="2" t="s">
        <v>98</v>
      </c>
      <c r="D32" s="2" t="s">
        <v>44</v>
      </c>
      <c r="E32" s="2">
        <v>179</v>
      </c>
      <c r="F32" s="2">
        <f>K32*8</f>
        <v>128</v>
      </c>
      <c r="G32" s="2">
        <v>2157</v>
      </c>
      <c r="H32" s="2">
        <f>F32+G32</f>
        <v>2285</v>
      </c>
      <c r="I32" s="2"/>
      <c r="J32" s="4">
        <f>(200-E32)*(75/100)</f>
        <v>15.75</v>
      </c>
      <c r="K32" s="3">
        <v>16</v>
      </c>
      <c r="L32" s="4">
        <f>IF(J32&gt;38,38,J32)</f>
        <v>15.75</v>
      </c>
      <c r="M32" s="2"/>
    </row>
    <row r="33" spans="1:13" ht="15">
      <c r="A33" s="2">
        <v>31</v>
      </c>
      <c r="B33" s="2">
        <v>17217</v>
      </c>
      <c r="C33" s="2" t="s">
        <v>58</v>
      </c>
      <c r="D33" s="2" t="s">
        <v>24</v>
      </c>
      <c r="E33" s="15">
        <v>196</v>
      </c>
      <c r="F33" s="2">
        <f>K33*8</f>
        <v>24</v>
      </c>
      <c r="G33" s="2">
        <v>2144</v>
      </c>
      <c r="H33" s="2">
        <f>F33+G33</f>
        <v>2168</v>
      </c>
      <c r="I33" s="2"/>
      <c r="J33" s="4">
        <f>(200-E33)*(75/100)</f>
        <v>3</v>
      </c>
      <c r="K33" s="15">
        <v>3</v>
      </c>
      <c r="L33" s="4">
        <f>IF(J33&lt;0,0,J33)</f>
        <v>3</v>
      </c>
      <c r="M33" s="2"/>
    </row>
    <row r="34" spans="1:13" ht="15">
      <c r="A34" s="2">
        <v>32</v>
      </c>
      <c r="B34" s="2">
        <v>21960</v>
      </c>
      <c r="C34" s="2" t="s">
        <v>57</v>
      </c>
      <c r="D34" s="2" t="s">
        <v>16</v>
      </c>
      <c r="E34" s="2">
        <v>175</v>
      </c>
      <c r="F34" s="2">
        <f>K34*8</f>
        <v>152</v>
      </c>
      <c r="G34" s="2">
        <v>2141</v>
      </c>
      <c r="H34" s="2">
        <f>F34+G34</f>
        <v>2293</v>
      </c>
      <c r="I34" s="2"/>
      <c r="J34" s="4">
        <f>(200-E34)*(75/100)</f>
        <v>18.75</v>
      </c>
      <c r="K34" s="15">
        <v>19</v>
      </c>
      <c r="L34" s="4">
        <f>IF(J34&gt;38,38,J34)</f>
        <v>18.75</v>
      </c>
      <c r="M34" s="2"/>
    </row>
    <row r="35" spans="1:13" ht="15">
      <c r="A35" s="2">
        <v>33</v>
      </c>
      <c r="B35" s="2">
        <v>1058</v>
      </c>
      <c r="C35" s="2" t="s">
        <v>184</v>
      </c>
      <c r="D35" s="2" t="s">
        <v>46</v>
      </c>
      <c r="E35" s="2">
        <v>199</v>
      </c>
      <c r="F35" s="2">
        <f>K35*8</f>
        <v>8</v>
      </c>
      <c r="G35" s="2">
        <v>2125</v>
      </c>
      <c r="H35" s="2">
        <f>F35+G35</f>
        <v>2133</v>
      </c>
      <c r="I35" s="2"/>
      <c r="J35" s="4">
        <f>(200-E35)*(75/100)</f>
        <v>0.75</v>
      </c>
      <c r="K35" s="3">
        <v>1</v>
      </c>
      <c r="L35" s="4">
        <f>IF(J35&gt;38,38,J35)</f>
        <v>0.75</v>
      </c>
      <c r="M35" s="2"/>
    </row>
    <row r="36" spans="1:13" ht="15">
      <c r="A36" s="2">
        <v>34</v>
      </c>
      <c r="B36" s="2">
        <v>20936</v>
      </c>
      <c r="C36" s="2" t="s">
        <v>80</v>
      </c>
      <c r="D36" s="2" t="s">
        <v>44</v>
      </c>
      <c r="E36" s="3">
        <v>169</v>
      </c>
      <c r="F36" s="2">
        <f>K36*8</f>
        <v>184</v>
      </c>
      <c r="G36" s="2">
        <v>2124</v>
      </c>
      <c r="H36" s="2">
        <f>F36+G36</f>
        <v>2308</v>
      </c>
      <c r="I36" s="2"/>
      <c r="J36" s="4">
        <f>(200-E36)*(75/100)</f>
        <v>23.25</v>
      </c>
      <c r="K36" s="3">
        <v>23</v>
      </c>
      <c r="L36" s="4">
        <f>IF(J36&gt;38,38,J36)</f>
        <v>23.25</v>
      </c>
      <c r="M36" s="2"/>
    </row>
    <row r="37" spans="1:13" ht="15">
      <c r="A37" s="2">
        <v>35</v>
      </c>
      <c r="B37" s="2">
        <v>21402</v>
      </c>
      <c r="C37" s="2" t="s">
        <v>76</v>
      </c>
      <c r="D37" s="2" t="s">
        <v>24</v>
      </c>
      <c r="E37" s="3">
        <v>184</v>
      </c>
      <c r="F37" s="2">
        <f>K37*8</f>
        <v>96</v>
      </c>
      <c r="G37" s="2">
        <v>2122</v>
      </c>
      <c r="H37" s="2">
        <f>F37+G37</f>
        <v>2218</v>
      </c>
      <c r="I37" s="2"/>
      <c r="J37" s="4">
        <f>(200-E37)*(75/100)</f>
        <v>12</v>
      </c>
      <c r="K37" s="3">
        <v>12</v>
      </c>
      <c r="L37" s="4">
        <f>IF(J37&lt;0,0,J37)</f>
        <v>12</v>
      </c>
      <c r="M37" s="2"/>
    </row>
    <row r="38" spans="1:13" ht="15">
      <c r="A38" s="2">
        <v>36</v>
      </c>
      <c r="B38" s="2">
        <v>22285</v>
      </c>
      <c r="C38" s="2" t="s">
        <v>111</v>
      </c>
      <c r="D38" s="2" t="s">
        <v>14</v>
      </c>
      <c r="E38" s="3">
        <v>177</v>
      </c>
      <c r="F38" s="2">
        <f>K38*8</f>
        <v>136</v>
      </c>
      <c r="G38" s="2">
        <v>2101</v>
      </c>
      <c r="H38" s="2">
        <f>F38+G38</f>
        <v>2237</v>
      </c>
      <c r="I38" s="2"/>
      <c r="J38" s="4">
        <f>(200-E38)*(75/100)</f>
        <v>17.25</v>
      </c>
      <c r="K38" s="3">
        <v>17</v>
      </c>
      <c r="L38" s="4">
        <f>IF(J38&gt;38,38,J38)</f>
        <v>17.25</v>
      </c>
      <c r="M38" s="2"/>
    </row>
    <row r="39" spans="1:13" ht="15">
      <c r="A39" s="2">
        <v>37</v>
      </c>
      <c r="B39" s="3">
        <v>23304</v>
      </c>
      <c r="C39" s="3" t="s">
        <v>197</v>
      </c>
      <c r="D39" s="3" t="s">
        <v>24</v>
      </c>
      <c r="E39" s="3">
        <v>158</v>
      </c>
      <c r="F39" s="2">
        <f>K39*8</f>
        <v>256</v>
      </c>
      <c r="G39" s="2">
        <v>2015</v>
      </c>
      <c r="H39" s="2">
        <f>F39+G39</f>
        <v>2271</v>
      </c>
      <c r="I39" s="2"/>
      <c r="J39" s="4">
        <f>(200-E39)*(75/100)</f>
        <v>31.5</v>
      </c>
      <c r="K39" s="3">
        <v>32</v>
      </c>
      <c r="L39" s="4">
        <f>IF(J39&gt;38,38,J39)</f>
        <v>31.5</v>
      </c>
      <c r="M39" s="2"/>
    </row>
    <row r="40" spans="1:13" ht="15">
      <c r="A40" s="2">
        <v>38</v>
      </c>
      <c r="B40" s="2">
        <v>24425</v>
      </c>
      <c r="C40" s="2" t="s">
        <v>464</v>
      </c>
      <c r="D40" s="2" t="s">
        <v>53</v>
      </c>
      <c r="E40" s="3">
        <v>132</v>
      </c>
      <c r="F40" s="2">
        <f>K40*8</f>
        <v>304</v>
      </c>
      <c r="G40" s="2">
        <v>1972</v>
      </c>
      <c r="H40" s="2">
        <f>F40+G40</f>
        <v>2276</v>
      </c>
      <c r="I40" s="2"/>
      <c r="J40" s="4">
        <f>(200-E40)*(75/100)</f>
        <v>51</v>
      </c>
      <c r="K40" s="3">
        <v>38</v>
      </c>
      <c r="L40" s="4">
        <f>IF(J40&gt;38,38,J40)</f>
        <v>38</v>
      </c>
      <c r="M40" s="2"/>
    </row>
    <row r="41" spans="1:13" ht="15">
      <c r="A41" s="2">
        <v>39</v>
      </c>
      <c r="B41" s="2">
        <v>22728</v>
      </c>
      <c r="C41" s="2" t="s">
        <v>136</v>
      </c>
      <c r="D41" s="2" t="s">
        <v>44</v>
      </c>
      <c r="E41" s="3">
        <v>159</v>
      </c>
      <c r="F41" s="2">
        <f>K41*8</f>
        <v>248</v>
      </c>
      <c r="G41" s="2">
        <v>1899</v>
      </c>
      <c r="H41" s="2">
        <f>F41+G41</f>
        <v>2147</v>
      </c>
      <c r="I41" s="2" t="s">
        <v>47</v>
      </c>
      <c r="J41" s="4">
        <f>(200-E41)*(75/100)</f>
        <v>30.75</v>
      </c>
      <c r="K41" s="3">
        <v>31</v>
      </c>
      <c r="L41" s="4">
        <f>IF(J41&gt;38,38,J41)</f>
        <v>30.75</v>
      </c>
      <c r="M41" s="2"/>
    </row>
    <row r="42" spans="1:13" ht="15">
      <c r="A42" s="2">
        <v>40</v>
      </c>
      <c r="B42" s="3">
        <v>23306</v>
      </c>
      <c r="C42" s="3" t="s">
        <v>132</v>
      </c>
      <c r="D42" s="3" t="s">
        <v>24</v>
      </c>
      <c r="E42" s="3">
        <v>175</v>
      </c>
      <c r="F42" s="2">
        <f>K42*8</f>
        <v>152</v>
      </c>
      <c r="G42" s="2">
        <v>1895</v>
      </c>
      <c r="H42" s="2">
        <f>F42+G42</f>
        <v>2047</v>
      </c>
      <c r="I42" s="2"/>
      <c r="J42" s="4">
        <f>(200-E42)*(75/100)</f>
        <v>18.75</v>
      </c>
      <c r="K42" s="3">
        <v>19</v>
      </c>
      <c r="L42" s="4">
        <f>IF(J42&gt;38,38,J42)</f>
        <v>18.75</v>
      </c>
      <c r="M42" s="2"/>
    </row>
    <row r="43" spans="1:13" ht="15">
      <c r="A43" s="2">
        <v>41</v>
      </c>
      <c r="B43" s="3">
        <v>24119</v>
      </c>
      <c r="C43" s="3" t="s">
        <v>430</v>
      </c>
      <c r="D43" s="3" t="s">
        <v>24</v>
      </c>
      <c r="E43" s="3">
        <v>169</v>
      </c>
      <c r="F43" s="2">
        <f>K43*8</f>
        <v>184</v>
      </c>
      <c r="G43" s="2">
        <v>1892</v>
      </c>
      <c r="H43" s="2">
        <f>F43+G43</f>
        <v>2076</v>
      </c>
      <c r="I43" s="2" t="s">
        <v>47</v>
      </c>
      <c r="J43" s="4">
        <f>(200-E43)*(75/100)</f>
        <v>23.25</v>
      </c>
      <c r="K43" s="3">
        <v>23</v>
      </c>
      <c r="L43" s="4">
        <f>IF(J43&gt;38,38,J43)</f>
        <v>23.25</v>
      </c>
      <c r="M43" s="2"/>
    </row>
    <row r="44" spans="1:13" ht="15">
      <c r="A44" s="2">
        <v>42</v>
      </c>
      <c r="B44" s="3">
        <v>24152</v>
      </c>
      <c r="C44" t="s">
        <v>408</v>
      </c>
      <c r="D44" s="3" t="s">
        <v>44</v>
      </c>
      <c r="E44" s="3">
        <v>121</v>
      </c>
      <c r="F44" s="2">
        <f>K44*8</f>
        <v>304</v>
      </c>
      <c r="G44" s="2">
        <v>1708</v>
      </c>
      <c r="H44" s="2">
        <f>F44+G44</f>
        <v>2012</v>
      </c>
      <c r="I44" s="2"/>
      <c r="J44" s="4">
        <f>(200-E44)*(75/100)</f>
        <v>59.25</v>
      </c>
      <c r="K44" s="3">
        <v>38</v>
      </c>
      <c r="L44" s="4">
        <f>IF(J44&gt;38,38,J44)</f>
        <v>38</v>
      </c>
      <c r="M44" s="2"/>
    </row>
    <row r="45" spans="1:13" ht="15">
      <c r="A45" s="2">
        <v>43</v>
      </c>
      <c r="B45" s="3">
        <v>24271</v>
      </c>
      <c r="C45" t="s">
        <v>421</v>
      </c>
      <c r="D45" s="3" t="s">
        <v>21</v>
      </c>
      <c r="E45" s="3">
        <v>159</v>
      </c>
      <c r="F45" s="2">
        <f>K45*8</f>
        <v>248</v>
      </c>
      <c r="G45" s="2"/>
      <c r="H45" s="2">
        <f>F45+G45</f>
        <v>248</v>
      </c>
      <c r="I45" s="2" t="s">
        <v>47</v>
      </c>
      <c r="J45" s="4">
        <f>(200-E45)*(75/100)</f>
        <v>30.75</v>
      </c>
      <c r="K45" s="3">
        <v>31</v>
      </c>
      <c r="L45" s="4">
        <f>IF(J45&gt;38,38,J45)</f>
        <v>30.75</v>
      </c>
      <c r="M45" s="2"/>
    </row>
    <row r="46" spans="1:13" ht="15">
      <c r="A46" s="2">
        <v>44</v>
      </c>
      <c r="B46" s="2">
        <v>24479</v>
      </c>
      <c r="C46" s="2" t="s">
        <v>493</v>
      </c>
      <c r="D46" s="2" t="s">
        <v>24</v>
      </c>
      <c r="E46" s="3">
        <v>179</v>
      </c>
      <c r="F46" s="2">
        <f>K46*8</f>
        <v>128</v>
      </c>
      <c r="G46" s="2"/>
      <c r="H46" s="2">
        <f>F46+G46</f>
        <v>128</v>
      </c>
      <c r="I46" s="2"/>
      <c r="J46" s="4">
        <f>(200-E46)*(75/100)</f>
        <v>15.75</v>
      </c>
      <c r="K46" s="3">
        <v>16</v>
      </c>
      <c r="L46" s="4">
        <f>IF(J46&gt;38,38,J46)</f>
        <v>15.75</v>
      </c>
      <c r="M46" s="2"/>
    </row>
    <row r="47" spans="1:13" ht="15">
      <c r="A47" s="2">
        <v>45</v>
      </c>
      <c r="B47" s="3">
        <v>23485</v>
      </c>
      <c r="C47" s="3" t="s">
        <v>48</v>
      </c>
      <c r="D47" s="3" t="s">
        <v>44</v>
      </c>
      <c r="E47" s="3">
        <v>140</v>
      </c>
      <c r="F47" s="2">
        <f>K47*8</f>
        <v>304</v>
      </c>
      <c r="G47" s="3"/>
      <c r="H47" s="2">
        <f>F47+G47</f>
        <v>304</v>
      </c>
      <c r="I47" s="2"/>
      <c r="J47" s="4">
        <f>(200-E47)*(75/100)</f>
        <v>45</v>
      </c>
      <c r="K47" s="3">
        <v>38</v>
      </c>
      <c r="L47" s="4">
        <f>IF(J47&gt;38,38,J47)</f>
        <v>38</v>
      </c>
      <c r="M47" s="2"/>
    </row>
    <row r="48" spans="1:13" ht="15">
      <c r="A48" s="2">
        <v>46</v>
      </c>
      <c r="B48" s="2">
        <v>21680</v>
      </c>
      <c r="C48" s="2" t="s">
        <v>49</v>
      </c>
      <c r="D48" s="2" t="s">
        <v>46</v>
      </c>
      <c r="E48" s="2">
        <v>131</v>
      </c>
      <c r="F48" s="2">
        <f>K48*8</f>
        <v>304</v>
      </c>
      <c r="G48" s="2"/>
      <c r="H48" s="2">
        <f>F48+G48</f>
        <v>304</v>
      </c>
      <c r="I48" s="2"/>
      <c r="J48" s="4">
        <f>(200-E48)*(75/100)</f>
        <v>51.75</v>
      </c>
      <c r="K48" s="3">
        <v>38</v>
      </c>
      <c r="L48" s="4">
        <f>IF(J48&gt;38,38,J48)</f>
        <v>38</v>
      </c>
      <c r="M48" s="2"/>
    </row>
    <row r="49" spans="1:13" ht="15">
      <c r="A49" s="2">
        <v>47</v>
      </c>
      <c r="B49" s="2">
        <v>21653</v>
      </c>
      <c r="C49" s="2" t="s">
        <v>50</v>
      </c>
      <c r="D49" s="2" t="s">
        <v>46</v>
      </c>
      <c r="E49" s="3">
        <v>180</v>
      </c>
      <c r="F49" s="2">
        <f>K49*8</f>
        <v>120</v>
      </c>
      <c r="G49" s="2"/>
      <c r="H49" s="2">
        <f>F49+G49</f>
        <v>120</v>
      </c>
      <c r="I49" s="2"/>
      <c r="J49" s="4">
        <f>(200-E49)*(75/100)</f>
        <v>15</v>
      </c>
      <c r="K49" s="3">
        <v>15</v>
      </c>
      <c r="L49" s="4">
        <f>IF(J49&gt;38,38,J49)</f>
        <v>15</v>
      </c>
      <c r="M49" s="2"/>
    </row>
    <row r="50" spans="1:13" ht="15">
      <c r="A50" s="2">
        <v>48</v>
      </c>
      <c r="B50" s="2">
        <v>20235</v>
      </c>
      <c r="C50" s="2" t="s">
        <v>52</v>
      </c>
      <c r="D50" s="2" t="s">
        <v>53</v>
      </c>
      <c r="E50" s="3">
        <v>165</v>
      </c>
      <c r="F50" s="2">
        <f>K50*8</f>
        <v>208</v>
      </c>
      <c r="G50" s="2"/>
      <c r="H50" s="2">
        <f>F50+G50</f>
        <v>208</v>
      </c>
      <c r="I50" s="2"/>
      <c r="J50" s="4">
        <f>(200-E50)*(75/100)</f>
        <v>26.25</v>
      </c>
      <c r="K50" s="3">
        <v>26</v>
      </c>
      <c r="L50" s="4">
        <f>IF(J50&gt;38,38,J50)</f>
        <v>26.25</v>
      </c>
      <c r="M50" s="2"/>
    </row>
    <row r="51" spans="1:13" ht="15">
      <c r="A51" s="2">
        <v>49</v>
      </c>
      <c r="B51" s="2">
        <v>23151</v>
      </c>
      <c r="C51" s="2" t="s">
        <v>54</v>
      </c>
      <c r="D51" s="2" t="s">
        <v>44</v>
      </c>
      <c r="E51" s="3">
        <v>137</v>
      </c>
      <c r="F51" s="2">
        <f>K51*8</f>
        <v>304</v>
      </c>
      <c r="G51" s="2"/>
      <c r="H51" s="2">
        <f>F51+G51</f>
        <v>304</v>
      </c>
      <c r="I51" s="2"/>
      <c r="J51" s="4">
        <f>(200-E51)*(75/100)</f>
        <v>47.25</v>
      </c>
      <c r="K51" s="3">
        <v>38</v>
      </c>
      <c r="L51" s="4">
        <f>IF(J51&gt;38,38,J51)</f>
        <v>38</v>
      </c>
      <c r="M51" s="2"/>
    </row>
    <row r="52" spans="1:13" ht="15">
      <c r="A52" s="2"/>
      <c r="B52" s="3">
        <v>22838</v>
      </c>
      <c r="C52" s="3" t="s">
        <v>55</v>
      </c>
      <c r="D52" s="3" t="s">
        <v>53</v>
      </c>
      <c r="E52" s="3">
        <v>127</v>
      </c>
      <c r="F52" s="2">
        <f>K52*8</f>
        <v>304</v>
      </c>
      <c r="G52" s="2"/>
      <c r="H52" s="2">
        <f>F52+G52</f>
        <v>304</v>
      </c>
      <c r="I52" s="2" t="s">
        <v>47</v>
      </c>
      <c r="J52" s="4">
        <f>(200-E52)*(75/100)</f>
        <v>54.75</v>
      </c>
      <c r="K52" s="3">
        <v>38</v>
      </c>
      <c r="L52" s="4">
        <f>IF(J52&gt;38,38,J52)</f>
        <v>38</v>
      </c>
      <c r="M52" s="2"/>
    </row>
    <row r="53" spans="1:13" ht="15">
      <c r="A53" s="2">
        <v>50</v>
      </c>
      <c r="B53" s="2">
        <v>22273</v>
      </c>
      <c r="C53" s="2" t="s">
        <v>56</v>
      </c>
      <c r="D53" s="2" t="s">
        <v>46</v>
      </c>
      <c r="E53" s="3">
        <v>186</v>
      </c>
      <c r="F53" s="2">
        <f>K53*8</f>
        <v>88</v>
      </c>
      <c r="G53" s="2"/>
      <c r="H53" s="2">
        <f>F53+G53</f>
        <v>88</v>
      </c>
      <c r="I53" s="2"/>
      <c r="J53" s="4">
        <f>(200-E53)*(75/100)</f>
        <v>10.5</v>
      </c>
      <c r="K53" s="3">
        <v>11</v>
      </c>
      <c r="L53" s="4">
        <f>IF(J53&gt;38,38,J53)</f>
        <v>10.5</v>
      </c>
      <c r="M53" s="2"/>
    </row>
    <row r="54" spans="1:13" ht="15">
      <c r="A54" s="2">
        <v>51</v>
      </c>
      <c r="B54" s="2">
        <v>21892</v>
      </c>
      <c r="C54" s="2" t="s">
        <v>41</v>
      </c>
      <c r="D54" s="2" t="s">
        <v>21</v>
      </c>
      <c r="E54" s="3">
        <v>163</v>
      </c>
      <c r="F54" s="2">
        <f>K54*8</f>
        <v>224</v>
      </c>
      <c r="G54" s="2"/>
      <c r="H54" s="2">
        <f>F54+G54</f>
        <v>224</v>
      </c>
      <c r="I54" s="2"/>
      <c r="J54" s="4">
        <f>(200-E54)*(75/100)</f>
        <v>27.75</v>
      </c>
      <c r="K54" s="3">
        <v>28</v>
      </c>
      <c r="L54" s="4">
        <f>IF(J54&gt;38,38,J54)</f>
        <v>27.75</v>
      </c>
      <c r="M54" s="2"/>
    </row>
    <row r="55" spans="1:13" ht="15">
      <c r="A55" s="2">
        <v>52</v>
      </c>
      <c r="B55" s="2">
        <v>24504</v>
      </c>
      <c r="C55" s="2" t="s">
        <v>495</v>
      </c>
      <c r="D55" s="2" t="s">
        <v>33</v>
      </c>
      <c r="E55" s="3">
        <v>188</v>
      </c>
      <c r="F55" s="2">
        <f>K55*8</f>
        <v>72</v>
      </c>
      <c r="G55" s="2"/>
      <c r="H55" s="2">
        <f>F55+G55</f>
        <v>72</v>
      </c>
      <c r="I55" s="2"/>
      <c r="J55" s="4">
        <f>(200-E55)*(75/100)</f>
        <v>9</v>
      </c>
      <c r="K55" s="3">
        <v>9</v>
      </c>
      <c r="L55" s="4">
        <f>IF(J55&gt;38,38,J55)</f>
        <v>9</v>
      </c>
      <c r="M55" s="2"/>
    </row>
    <row r="56" spans="1:13" ht="15">
      <c r="A56" s="2">
        <v>53</v>
      </c>
      <c r="B56" s="2">
        <v>20239</v>
      </c>
      <c r="C56" s="2" t="s">
        <v>38</v>
      </c>
      <c r="D56" s="2" t="s">
        <v>21</v>
      </c>
      <c r="E56" s="3">
        <v>178</v>
      </c>
      <c r="F56" s="2">
        <f>K56*8</f>
        <v>136</v>
      </c>
      <c r="G56" s="2"/>
      <c r="H56" s="2">
        <f>F56+G56</f>
        <v>136</v>
      </c>
      <c r="I56" s="2"/>
      <c r="J56" s="4">
        <f>(200-E56)*(75/100)</f>
        <v>16.5</v>
      </c>
      <c r="K56" s="3">
        <v>17</v>
      </c>
      <c r="L56" s="4">
        <f>IF(J56&gt;38,38,J56)</f>
        <v>16.5</v>
      </c>
      <c r="M56" s="2"/>
    </row>
    <row r="57" spans="1:13" ht="15">
      <c r="A57" s="2">
        <v>54</v>
      </c>
      <c r="B57" s="2">
        <v>20085</v>
      </c>
      <c r="C57" s="2" t="s">
        <v>256</v>
      </c>
      <c r="D57" s="2" t="s">
        <v>53</v>
      </c>
      <c r="E57" s="3">
        <v>177</v>
      </c>
      <c r="F57" s="2">
        <f>K57*8</f>
        <v>168</v>
      </c>
      <c r="G57" s="2"/>
      <c r="H57" s="2">
        <f>F57+G57</f>
        <v>168</v>
      </c>
      <c r="I57" s="2"/>
      <c r="J57" s="4">
        <f>(200-E57)*(75/100)</f>
        <v>17.25</v>
      </c>
      <c r="K57" s="3">
        <v>21</v>
      </c>
      <c r="L57" s="4">
        <f>IF(J57&gt;38,38,J57)</f>
        <v>17.25</v>
      </c>
      <c r="M57" s="2"/>
    </row>
    <row r="58" spans="1:13" ht="15">
      <c r="A58" s="2">
        <v>55</v>
      </c>
      <c r="B58" s="2">
        <v>17270</v>
      </c>
      <c r="C58" s="2" t="s">
        <v>59</v>
      </c>
      <c r="D58" s="2" t="s">
        <v>24</v>
      </c>
      <c r="E58" s="3">
        <v>196</v>
      </c>
      <c r="F58" s="2">
        <f>K58*8</f>
        <v>24</v>
      </c>
      <c r="G58" s="2"/>
      <c r="H58" s="2">
        <f>F58+G58</f>
        <v>24</v>
      </c>
      <c r="I58" s="2"/>
      <c r="J58" s="4">
        <f>(200-E58)*(75/100)</f>
        <v>3</v>
      </c>
      <c r="K58" s="3">
        <v>3</v>
      </c>
      <c r="L58" s="4">
        <f>IF(J58&gt;38,38,J58)</f>
        <v>3</v>
      </c>
      <c r="M58" s="2"/>
    </row>
    <row r="59" spans="1:13" ht="15">
      <c r="A59" s="2">
        <v>56</v>
      </c>
      <c r="B59" s="3">
        <v>23470</v>
      </c>
      <c r="C59" s="3" t="s">
        <v>42</v>
      </c>
      <c r="D59" s="3" t="s">
        <v>21</v>
      </c>
      <c r="E59" s="3">
        <v>151</v>
      </c>
      <c r="F59" s="2">
        <f>K59*8</f>
        <v>296</v>
      </c>
      <c r="G59" s="3"/>
      <c r="H59" s="2">
        <f>F59+G59</f>
        <v>296</v>
      </c>
      <c r="I59" s="2"/>
      <c r="J59" s="4">
        <f>(200-E59)*(75/100)</f>
        <v>36.75</v>
      </c>
      <c r="K59" s="3">
        <v>37</v>
      </c>
      <c r="L59" s="4">
        <f>IF(J59&gt;38,38,J59)</f>
        <v>36.75</v>
      </c>
      <c r="M59" s="2"/>
    </row>
    <row r="60" spans="1:13" ht="15">
      <c r="A60" s="2">
        <v>57</v>
      </c>
      <c r="B60" s="2">
        <v>21893</v>
      </c>
      <c r="C60" s="2" t="s">
        <v>61</v>
      </c>
      <c r="D60" s="2" t="s">
        <v>21</v>
      </c>
      <c r="E60" s="3">
        <v>165</v>
      </c>
      <c r="F60" s="2">
        <f>K60*8</f>
        <v>208</v>
      </c>
      <c r="G60" s="2"/>
      <c r="H60" s="2">
        <f>F60+G60</f>
        <v>208</v>
      </c>
      <c r="I60" s="2"/>
      <c r="J60" s="4">
        <f>(200-E60)*(75/100)</f>
        <v>26.25</v>
      </c>
      <c r="K60" s="3">
        <v>26</v>
      </c>
      <c r="L60" s="4">
        <f>IF(J60&gt;38,38,J60)</f>
        <v>26.25</v>
      </c>
      <c r="M60" s="2"/>
    </row>
    <row r="61" spans="1:13" ht="15">
      <c r="A61" s="2">
        <v>58</v>
      </c>
      <c r="B61" s="2">
        <v>17120</v>
      </c>
      <c r="C61" s="2" t="s">
        <v>62</v>
      </c>
      <c r="D61" s="2" t="s">
        <v>33</v>
      </c>
      <c r="E61" s="3">
        <v>186</v>
      </c>
      <c r="F61" s="2">
        <f>K61*8</f>
        <v>88</v>
      </c>
      <c r="G61" s="2"/>
      <c r="H61" s="2">
        <f>F61+G61</f>
        <v>88</v>
      </c>
      <c r="I61" s="2"/>
      <c r="J61" s="4">
        <f>(200-E61)*(75/100)</f>
        <v>10.5</v>
      </c>
      <c r="K61" s="3">
        <v>11</v>
      </c>
      <c r="L61" s="4">
        <f>IF(J61&gt;38,38,J61)</f>
        <v>10.5</v>
      </c>
      <c r="M61" s="2"/>
    </row>
    <row r="62" spans="1:13" ht="15">
      <c r="A62" s="2">
        <v>59</v>
      </c>
      <c r="B62" s="3">
        <v>24194</v>
      </c>
      <c r="C62" t="s">
        <v>422</v>
      </c>
      <c r="D62" s="3" t="s">
        <v>21</v>
      </c>
      <c r="E62" s="3">
        <v>157</v>
      </c>
      <c r="F62" s="2">
        <f>K62*8</f>
        <v>256</v>
      </c>
      <c r="G62" s="2"/>
      <c r="H62" s="2">
        <f>F62+G62</f>
        <v>256</v>
      </c>
      <c r="I62" s="2"/>
      <c r="J62" s="4">
        <f>(200-E62)*(75/100)</f>
        <v>32.25</v>
      </c>
      <c r="K62" s="3">
        <v>32</v>
      </c>
      <c r="L62" s="4">
        <f>IF(J62&gt;38,38,J62)</f>
        <v>32.25</v>
      </c>
      <c r="M62" s="2"/>
    </row>
    <row r="63" spans="1:13" ht="15">
      <c r="A63" s="2">
        <v>60</v>
      </c>
      <c r="B63" s="2">
        <v>21349</v>
      </c>
      <c r="C63" s="2" t="s">
        <v>63</v>
      </c>
      <c r="D63" s="2" t="s">
        <v>24</v>
      </c>
      <c r="E63" s="3">
        <v>193</v>
      </c>
      <c r="F63" s="2">
        <f>K63*8</f>
        <v>40</v>
      </c>
      <c r="G63" s="2"/>
      <c r="H63" s="2">
        <f>F63+G63</f>
        <v>40</v>
      </c>
      <c r="I63" s="2"/>
      <c r="J63" s="4">
        <f>(200-E63)*(75/100)</f>
        <v>5.25</v>
      </c>
      <c r="K63" s="3">
        <v>5</v>
      </c>
      <c r="L63" s="4">
        <f>IF(J63&gt;38,38,J63)</f>
        <v>5.25</v>
      </c>
      <c r="M63" s="2"/>
    </row>
    <row r="64" spans="1:13" ht="15">
      <c r="A64" s="2">
        <v>61</v>
      </c>
      <c r="B64" s="2">
        <v>3912</v>
      </c>
      <c r="C64" s="2" t="s">
        <v>40</v>
      </c>
      <c r="D64" s="2" t="s">
        <v>21</v>
      </c>
      <c r="E64" s="2">
        <v>169</v>
      </c>
      <c r="F64" s="2">
        <f>K64*8</f>
        <v>184</v>
      </c>
      <c r="G64" s="2"/>
      <c r="H64" s="2">
        <f>F64+G64</f>
        <v>184</v>
      </c>
      <c r="I64" s="2"/>
      <c r="J64" s="4">
        <f>(200-E64)*(75/100)</f>
        <v>23.25</v>
      </c>
      <c r="K64" s="3">
        <v>23</v>
      </c>
      <c r="L64" s="4">
        <f>IF(J64&gt;38,38,J64)</f>
        <v>23.25</v>
      </c>
      <c r="M64" s="2"/>
    </row>
    <row r="65" spans="1:13" ht="15">
      <c r="A65" s="2">
        <v>62</v>
      </c>
      <c r="B65" s="2">
        <v>21555</v>
      </c>
      <c r="C65" s="2" t="s">
        <v>64</v>
      </c>
      <c r="D65" s="2" t="s">
        <v>46</v>
      </c>
      <c r="E65" s="3">
        <v>172</v>
      </c>
      <c r="F65" s="2">
        <f>K65*8</f>
        <v>168</v>
      </c>
      <c r="G65" s="2"/>
      <c r="H65" s="2">
        <f>F65+G65</f>
        <v>168</v>
      </c>
      <c r="I65" s="2"/>
      <c r="J65" s="4">
        <f>(200-E65)*(75/100)</f>
        <v>21</v>
      </c>
      <c r="K65" s="3">
        <v>21</v>
      </c>
      <c r="L65" s="4">
        <f>IF(J65&gt;38,38,J65)</f>
        <v>21</v>
      </c>
      <c r="M65" s="2"/>
    </row>
    <row r="66" spans="1:13" ht="15">
      <c r="A66" s="2">
        <v>63</v>
      </c>
      <c r="B66" s="2">
        <v>20237</v>
      </c>
      <c r="C66" s="2" t="s">
        <v>65</v>
      </c>
      <c r="D66" s="2" t="s">
        <v>53</v>
      </c>
      <c r="E66" s="3">
        <v>157</v>
      </c>
      <c r="F66" s="2">
        <f>K66*8</f>
        <v>256</v>
      </c>
      <c r="G66" s="2"/>
      <c r="H66" s="2">
        <f>F66+G66</f>
        <v>256</v>
      </c>
      <c r="I66" s="2"/>
      <c r="J66" s="4">
        <f>(200-E66)*(75/100)</f>
        <v>32.25</v>
      </c>
      <c r="K66" s="3">
        <v>32</v>
      </c>
      <c r="L66" s="4">
        <f>IF(J66&gt;38,38,J66)</f>
        <v>32.25</v>
      </c>
      <c r="M66" s="2"/>
    </row>
    <row r="67" spans="1:13" ht="15">
      <c r="A67" s="2">
        <v>64</v>
      </c>
      <c r="B67" s="2">
        <v>24536</v>
      </c>
      <c r="C67" s="2" t="s">
        <v>465</v>
      </c>
      <c r="D67" s="2" t="s">
        <v>44</v>
      </c>
      <c r="E67" s="2">
        <v>183</v>
      </c>
      <c r="F67" s="2">
        <f>K67*8</f>
        <v>104</v>
      </c>
      <c r="G67" s="2"/>
      <c r="H67" s="2">
        <f>F67+G67</f>
        <v>104</v>
      </c>
      <c r="I67" s="2"/>
      <c r="J67" s="4">
        <f>(200-E67)*(75/100)</f>
        <v>12.75</v>
      </c>
      <c r="K67" s="3">
        <v>13</v>
      </c>
      <c r="L67" s="4">
        <f>IF(J67&gt;38,38,J67)</f>
        <v>12.75</v>
      </c>
      <c r="M67" s="2"/>
    </row>
    <row r="68" spans="1:13" ht="15">
      <c r="A68" s="2">
        <v>65</v>
      </c>
      <c r="B68" s="2">
        <v>24537</v>
      </c>
      <c r="C68" s="2" t="s">
        <v>466</v>
      </c>
      <c r="D68" s="2" t="s">
        <v>44</v>
      </c>
      <c r="E68" s="2">
        <v>145</v>
      </c>
      <c r="F68" s="2">
        <f>K68*8</f>
        <v>304</v>
      </c>
      <c r="G68" s="2"/>
      <c r="H68" s="2">
        <f>F68+G68</f>
        <v>304</v>
      </c>
      <c r="I68" s="2"/>
      <c r="J68" s="4">
        <f>(200-E68)*(75/100)</f>
        <v>41.25</v>
      </c>
      <c r="K68" s="3">
        <v>38</v>
      </c>
      <c r="L68" s="4">
        <f>IF(J68&gt;38,38,J68)</f>
        <v>38</v>
      </c>
      <c r="M68" s="2"/>
    </row>
    <row r="69" spans="1:13" ht="15">
      <c r="A69" s="2">
        <v>66</v>
      </c>
      <c r="B69" s="3">
        <v>23274</v>
      </c>
      <c r="C69" s="3" t="s">
        <v>66</v>
      </c>
      <c r="D69" s="3" t="s">
        <v>44</v>
      </c>
      <c r="E69" s="3">
        <v>178</v>
      </c>
      <c r="F69" s="2">
        <f>K69*8</f>
        <v>136</v>
      </c>
      <c r="G69" s="2"/>
      <c r="H69" s="2">
        <f>F69+G69</f>
        <v>136</v>
      </c>
      <c r="I69" s="2"/>
      <c r="J69" s="4">
        <f>(200-E69)*(75/100)</f>
        <v>16.5</v>
      </c>
      <c r="K69" s="3">
        <v>17</v>
      </c>
      <c r="L69" s="4">
        <f>IF(J69&gt;38,38,J69)</f>
        <v>16.5</v>
      </c>
      <c r="M69" s="2"/>
    </row>
    <row r="70" spans="1:13" ht="15">
      <c r="A70" s="2">
        <v>67</v>
      </c>
      <c r="B70" s="3">
        <v>24120</v>
      </c>
      <c r="C70" s="3" t="s">
        <v>401</v>
      </c>
      <c r="D70" s="3" t="s">
        <v>24</v>
      </c>
      <c r="E70" s="3">
        <v>193</v>
      </c>
      <c r="F70" s="2">
        <f>K70*8</f>
        <v>40</v>
      </c>
      <c r="G70" s="2"/>
      <c r="H70" s="2">
        <f>F70+G70</f>
        <v>40</v>
      </c>
      <c r="I70" s="2"/>
      <c r="J70" s="4">
        <f>(200-E70)*(75/100)</f>
        <v>5.25</v>
      </c>
      <c r="K70" s="3">
        <v>5</v>
      </c>
      <c r="L70" s="4">
        <f>IF(J70&gt;38,38,J70)</f>
        <v>5.25</v>
      </c>
      <c r="M70" s="2"/>
    </row>
    <row r="71" spans="1:13" ht="15">
      <c r="A71" s="2">
        <v>68</v>
      </c>
      <c r="B71" s="2">
        <v>22406</v>
      </c>
      <c r="C71" s="2" t="s">
        <v>334</v>
      </c>
      <c r="D71" s="2" t="s">
        <v>53</v>
      </c>
      <c r="E71" s="3">
        <v>185</v>
      </c>
      <c r="F71" s="2">
        <f>K71*8</f>
        <v>88</v>
      </c>
      <c r="G71" s="2"/>
      <c r="H71" s="2">
        <f>F71+G71</f>
        <v>88</v>
      </c>
      <c r="I71" s="2"/>
      <c r="J71" s="4">
        <f>(200-E71)*(75/100)</f>
        <v>11.25</v>
      </c>
      <c r="K71" s="3">
        <v>11</v>
      </c>
      <c r="L71" s="4">
        <f>IF(J71&gt;38,38,J71)</f>
        <v>11.25</v>
      </c>
      <c r="M71" s="2"/>
    </row>
    <row r="72" spans="1:13" ht="15">
      <c r="A72" s="2">
        <v>69</v>
      </c>
      <c r="B72" s="3">
        <v>24134</v>
      </c>
      <c r="C72" t="s">
        <v>405</v>
      </c>
      <c r="D72" s="3" t="s">
        <v>46</v>
      </c>
      <c r="E72" s="3">
        <v>186</v>
      </c>
      <c r="F72" s="2">
        <f>K72*8</f>
        <v>88</v>
      </c>
      <c r="G72" s="2"/>
      <c r="H72" s="2">
        <f>F72+G72</f>
        <v>88</v>
      </c>
      <c r="I72" s="2"/>
      <c r="J72" s="4">
        <f>(200-E72)*(75/100)</f>
        <v>10.5</v>
      </c>
      <c r="K72" s="3">
        <v>11</v>
      </c>
      <c r="L72" s="4">
        <f>IF(J72&gt;38,38,J72)</f>
        <v>10.5</v>
      </c>
      <c r="M72" s="2"/>
    </row>
    <row r="73" spans="1:13" ht="15">
      <c r="A73" s="2">
        <v>70</v>
      </c>
      <c r="B73" s="2">
        <v>21645</v>
      </c>
      <c r="C73" s="2" t="s">
        <v>69</v>
      </c>
      <c r="D73" s="2" t="s">
        <v>46</v>
      </c>
      <c r="E73" s="2">
        <v>192</v>
      </c>
      <c r="F73" s="2">
        <f>K73*8</f>
        <v>48</v>
      </c>
      <c r="G73" s="2"/>
      <c r="H73" s="2">
        <f>F73+G73</f>
        <v>48</v>
      </c>
      <c r="I73" s="2"/>
      <c r="J73" s="4">
        <f>(200-E73)*(75/100)</f>
        <v>6</v>
      </c>
      <c r="K73" s="3">
        <v>6</v>
      </c>
      <c r="L73" s="4">
        <f>IF(J73&gt;38,38,J73)</f>
        <v>6</v>
      </c>
      <c r="M73" s="2"/>
    </row>
    <row r="74" spans="1:13" ht="15">
      <c r="A74" s="2">
        <v>71</v>
      </c>
      <c r="B74" s="2">
        <v>22030</v>
      </c>
      <c r="C74" s="2" t="s">
        <v>70</v>
      </c>
      <c r="D74" s="2" t="s">
        <v>46</v>
      </c>
      <c r="E74" s="3">
        <v>181</v>
      </c>
      <c r="F74" s="2">
        <f>K74*8</f>
        <v>112</v>
      </c>
      <c r="G74" s="2"/>
      <c r="H74" s="2">
        <f>F74+G74</f>
        <v>112</v>
      </c>
      <c r="I74" s="2"/>
      <c r="J74" s="4">
        <f>(200-E74)*(75/100)</f>
        <v>14.25</v>
      </c>
      <c r="K74" s="3">
        <v>14</v>
      </c>
      <c r="L74" s="4">
        <f>IF(J74&gt;38,38,J74)</f>
        <v>14.25</v>
      </c>
      <c r="M74" s="2"/>
    </row>
    <row r="75" spans="1:13" ht="15">
      <c r="A75" s="2">
        <v>72</v>
      </c>
      <c r="B75" s="2">
        <v>20302</v>
      </c>
      <c r="C75" s="2" t="s">
        <v>71</v>
      </c>
      <c r="D75" s="2" t="s">
        <v>44</v>
      </c>
      <c r="E75" s="3">
        <v>151</v>
      </c>
      <c r="F75" s="2">
        <f>K75*8</f>
        <v>296</v>
      </c>
      <c r="G75" s="2"/>
      <c r="H75" s="2">
        <f>F75+G75</f>
        <v>296</v>
      </c>
      <c r="I75" s="2"/>
      <c r="J75" s="4">
        <f>(200-E75)*(75/100)</f>
        <v>36.75</v>
      </c>
      <c r="K75" s="3">
        <v>37</v>
      </c>
      <c r="L75" s="4">
        <f>IF(J75&gt;38,38,J75)</f>
        <v>36.75</v>
      </c>
      <c r="M75" s="2"/>
    </row>
    <row r="76" spans="1:13" ht="15">
      <c r="A76" s="2">
        <v>73</v>
      </c>
      <c r="B76" s="2">
        <v>22944</v>
      </c>
      <c r="C76" s="2" t="s">
        <v>73</v>
      </c>
      <c r="D76" s="2" t="s">
        <v>33</v>
      </c>
      <c r="E76" s="3">
        <v>189</v>
      </c>
      <c r="F76" s="2">
        <f>K76*8</f>
        <v>64</v>
      </c>
      <c r="G76" s="2"/>
      <c r="H76" s="2">
        <f>F76+G76</f>
        <v>64</v>
      </c>
      <c r="I76" s="2"/>
      <c r="J76" s="4">
        <f>(200-E76)*(75/100)</f>
        <v>8.25</v>
      </c>
      <c r="K76" s="3">
        <v>8</v>
      </c>
      <c r="L76" s="4">
        <f>IF(J76&lt;0,0,J76)</f>
        <v>8.25</v>
      </c>
      <c r="M76" s="2"/>
    </row>
    <row r="77" spans="1:13" ht="15">
      <c r="A77" s="2">
        <v>74</v>
      </c>
      <c r="B77" s="2">
        <v>24304</v>
      </c>
      <c r="C77" s="2" t="s">
        <v>406</v>
      </c>
      <c r="D77" s="2" t="s">
        <v>46</v>
      </c>
      <c r="E77" s="15">
        <v>167</v>
      </c>
      <c r="F77" s="2">
        <f>K77*8</f>
        <v>200</v>
      </c>
      <c r="G77" s="2"/>
      <c r="H77" s="2">
        <f>F77+G77</f>
        <v>200</v>
      </c>
      <c r="I77" s="2"/>
      <c r="J77" s="4">
        <f>(200-E77)*(75/100)</f>
        <v>24.75</v>
      </c>
      <c r="K77" s="15">
        <v>25</v>
      </c>
      <c r="L77" s="4">
        <f>IF(J77&gt;38,38,J77)</f>
        <v>24.75</v>
      </c>
      <c r="M77" s="2"/>
    </row>
    <row r="78" spans="1:13" ht="15">
      <c r="A78" s="2">
        <v>75</v>
      </c>
      <c r="B78" s="2">
        <v>22087</v>
      </c>
      <c r="C78" s="2" t="s">
        <v>74</v>
      </c>
      <c r="D78" s="2" t="s">
        <v>14</v>
      </c>
      <c r="E78" s="3">
        <v>172</v>
      </c>
      <c r="F78" s="2">
        <f>K78*8</f>
        <v>168</v>
      </c>
      <c r="G78" s="2"/>
      <c r="H78" s="2">
        <f>F78+G78</f>
        <v>168</v>
      </c>
      <c r="I78" s="2"/>
      <c r="J78" s="4">
        <f>(200-E78)*(75/100)</f>
        <v>21</v>
      </c>
      <c r="K78" s="3">
        <v>21</v>
      </c>
      <c r="L78" s="4">
        <f>IF(J78&gt;38,38,J78)</f>
        <v>21</v>
      </c>
      <c r="M78" s="2"/>
    </row>
    <row r="79" spans="1:13" ht="15">
      <c r="A79" s="2">
        <v>76</v>
      </c>
      <c r="B79" s="3">
        <v>24334</v>
      </c>
      <c r="C79" t="s">
        <v>484</v>
      </c>
      <c r="D79" s="3" t="s">
        <v>14</v>
      </c>
      <c r="E79" s="3">
        <v>161</v>
      </c>
      <c r="F79" s="2">
        <f>K79*8</f>
        <v>232</v>
      </c>
      <c r="G79" s="2"/>
      <c r="H79" s="2">
        <f>F79+G79</f>
        <v>232</v>
      </c>
      <c r="I79" s="2"/>
      <c r="J79" s="4">
        <f>(200-E79)*(75/100)</f>
        <v>29.25</v>
      </c>
      <c r="K79" s="3">
        <v>29</v>
      </c>
      <c r="L79" s="4">
        <f>IF(J79&gt;38,38,J79)</f>
        <v>29.25</v>
      </c>
      <c r="M79" s="2"/>
    </row>
    <row r="80" spans="1:13" ht="15">
      <c r="A80" s="2">
        <v>77</v>
      </c>
      <c r="B80" s="2">
        <v>24376</v>
      </c>
      <c r="C80" s="2" t="s">
        <v>487</v>
      </c>
      <c r="D80" s="2" t="s">
        <v>53</v>
      </c>
      <c r="E80" s="3">
        <v>157</v>
      </c>
      <c r="F80" s="2">
        <f>K80*8</f>
        <v>256</v>
      </c>
      <c r="G80" s="2"/>
      <c r="H80" s="2">
        <f>F80+G80</f>
        <v>256</v>
      </c>
      <c r="I80" s="2"/>
      <c r="J80" s="4">
        <f>(200-E80)*(75/100)</f>
        <v>32.25</v>
      </c>
      <c r="K80" s="3">
        <v>32</v>
      </c>
      <c r="L80" s="4">
        <f>IF(J80&gt;38,38,J80)</f>
        <v>32.25</v>
      </c>
      <c r="M80" s="2"/>
    </row>
    <row r="81" spans="1:13" ht="15">
      <c r="A81" s="2">
        <v>78</v>
      </c>
      <c r="B81" s="2">
        <v>17214</v>
      </c>
      <c r="C81" s="2" t="s">
        <v>239</v>
      </c>
      <c r="D81" s="2" t="s">
        <v>14</v>
      </c>
      <c r="E81" s="2">
        <v>220</v>
      </c>
      <c r="F81" s="2">
        <f>K81*8</f>
        <v>0</v>
      </c>
      <c r="G81" s="2"/>
      <c r="H81" s="2">
        <f>F81+G81</f>
        <v>0</v>
      </c>
      <c r="I81" s="2"/>
      <c r="J81" s="4">
        <f>(200-E81)*(75/100)</f>
        <v>-15</v>
      </c>
      <c r="K81" s="2">
        <v>0</v>
      </c>
      <c r="L81" s="4">
        <f>IF(J81&gt;38,38,J81)</f>
        <v>-15</v>
      </c>
      <c r="M81" s="2"/>
    </row>
    <row r="82" spans="1:13" ht="15">
      <c r="A82" s="2">
        <v>79</v>
      </c>
      <c r="B82" s="3">
        <v>23512</v>
      </c>
      <c r="C82" s="3" t="s">
        <v>357</v>
      </c>
      <c r="D82" s="3" t="s">
        <v>53</v>
      </c>
      <c r="E82" s="3">
        <v>162</v>
      </c>
      <c r="F82" s="2">
        <f>K82*8</f>
        <v>232</v>
      </c>
      <c r="G82" s="3"/>
      <c r="H82" s="2">
        <f>F82+G82</f>
        <v>232</v>
      </c>
      <c r="I82" s="2" t="s">
        <v>47</v>
      </c>
      <c r="J82" s="4">
        <f>(200-E82)*(75/100)</f>
        <v>28.5</v>
      </c>
      <c r="K82" s="3">
        <v>29</v>
      </c>
      <c r="L82" s="4">
        <f>IF(J82&gt;38,38,J82)</f>
        <v>28.5</v>
      </c>
      <c r="M82" s="2"/>
    </row>
    <row r="83" spans="1:13" ht="15">
      <c r="A83" s="2">
        <v>80</v>
      </c>
      <c r="B83" s="2"/>
      <c r="C83" s="2" t="s">
        <v>497</v>
      </c>
      <c r="D83" s="2" t="s">
        <v>44</v>
      </c>
      <c r="E83" s="3">
        <v>0</v>
      </c>
      <c r="F83" s="2">
        <f>K83*8</f>
        <v>304</v>
      </c>
      <c r="G83" s="2"/>
      <c r="H83" s="2">
        <f>F83+G83</f>
        <v>304</v>
      </c>
      <c r="I83" s="2"/>
      <c r="J83" s="4">
        <f>(200-E83)*(75/100)</f>
        <v>150</v>
      </c>
      <c r="K83" s="3">
        <v>38</v>
      </c>
      <c r="L83" s="4">
        <f>IF(J83&gt;38,38,J83)</f>
        <v>38</v>
      </c>
      <c r="M83" s="2"/>
    </row>
    <row r="84" spans="1:13" ht="15">
      <c r="A84" s="2">
        <v>81</v>
      </c>
      <c r="B84" s="2">
        <v>21652</v>
      </c>
      <c r="C84" s="2" t="s">
        <v>81</v>
      </c>
      <c r="D84" s="2" t="s">
        <v>46</v>
      </c>
      <c r="E84" s="2">
        <v>170</v>
      </c>
      <c r="F84" s="2">
        <f>K84*8</f>
        <v>184</v>
      </c>
      <c r="G84" s="2"/>
      <c r="H84" s="2">
        <f>F84+G84</f>
        <v>184</v>
      </c>
      <c r="I84" s="2"/>
      <c r="J84" s="4">
        <f>(200-E84)*(75/100)</f>
        <v>22.5</v>
      </c>
      <c r="K84" s="3">
        <v>23</v>
      </c>
      <c r="L84" s="4">
        <f>IF(J84&gt;38,38,J84)</f>
        <v>22.5</v>
      </c>
      <c r="M84" s="2"/>
    </row>
    <row r="85" spans="1:13" ht="15">
      <c r="A85" s="2">
        <v>82</v>
      </c>
      <c r="B85" s="3">
        <v>23425</v>
      </c>
      <c r="C85" s="3" t="s">
        <v>32</v>
      </c>
      <c r="D85" s="3" t="s">
        <v>33</v>
      </c>
      <c r="E85" s="3">
        <v>182</v>
      </c>
      <c r="F85" s="2">
        <f>K85*8</f>
        <v>112</v>
      </c>
      <c r="G85" s="2"/>
      <c r="H85" s="2">
        <f>F85+G85</f>
        <v>112</v>
      </c>
      <c r="I85" s="2"/>
      <c r="J85" s="4">
        <f>(200-E85)*(75/100)</f>
        <v>13.5</v>
      </c>
      <c r="K85" s="3">
        <v>14</v>
      </c>
      <c r="L85" s="4">
        <f>IF(J85&gt;38,38,J85)</f>
        <v>13.5</v>
      </c>
      <c r="M85" s="2"/>
    </row>
    <row r="86" spans="1:13" ht="15">
      <c r="A86" s="2">
        <v>83</v>
      </c>
      <c r="B86" s="3">
        <v>23567</v>
      </c>
      <c r="C86" s="3" t="s">
        <v>83</v>
      </c>
      <c r="D86" s="3" t="s">
        <v>14</v>
      </c>
      <c r="E86" s="3">
        <v>157</v>
      </c>
      <c r="F86" s="2">
        <f>K86*8</f>
        <v>256</v>
      </c>
      <c r="G86" s="3"/>
      <c r="H86" s="2">
        <f>F86+G86</f>
        <v>256</v>
      </c>
      <c r="I86" s="2" t="s">
        <v>47</v>
      </c>
      <c r="J86" s="4">
        <f>(200-E86)*(75/100)</f>
        <v>32.25</v>
      </c>
      <c r="K86" s="3">
        <v>32</v>
      </c>
      <c r="L86" s="4">
        <f>IF(J86&gt;38,38,J86)</f>
        <v>32.25</v>
      </c>
      <c r="M86" s="2"/>
    </row>
    <row r="87" spans="1:13" ht="15">
      <c r="A87" s="2">
        <v>84</v>
      </c>
      <c r="B87" s="2">
        <v>20373</v>
      </c>
      <c r="C87" s="2" t="s">
        <v>84</v>
      </c>
      <c r="D87" s="2" t="s">
        <v>24</v>
      </c>
      <c r="E87" s="3">
        <v>196</v>
      </c>
      <c r="F87" s="2">
        <f>K87*8</f>
        <v>24</v>
      </c>
      <c r="G87" s="2"/>
      <c r="H87" s="2">
        <f>F87+G87</f>
        <v>24</v>
      </c>
      <c r="I87" s="2"/>
      <c r="J87" s="4">
        <f>(200-E87)*(75/100)</f>
        <v>3</v>
      </c>
      <c r="K87" s="3">
        <v>3</v>
      </c>
      <c r="L87" s="4">
        <f>IF(J87&gt;38,38,J87)</f>
        <v>3</v>
      </c>
      <c r="M87" s="2"/>
    </row>
    <row r="88" spans="1:13" ht="15">
      <c r="A88" s="2">
        <v>85</v>
      </c>
      <c r="B88" s="3">
        <v>24131</v>
      </c>
      <c r="C88" t="s">
        <v>407</v>
      </c>
      <c r="D88" s="3" t="s">
        <v>46</v>
      </c>
      <c r="E88" s="3">
        <v>177</v>
      </c>
      <c r="F88" s="2">
        <f>K88*8</f>
        <v>136</v>
      </c>
      <c r="G88" s="2"/>
      <c r="H88" s="2">
        <f>F88+G88</f>
        <v>136</v>
      </c>
      <c r="I88" s="2"/>
      <c r="J88" s="4">
        <f>(200-E88)*(75/100)</f>
        <v>17.25</v>
      </c>
      <c r="K88" s="3">
        <v>17</v>
      </c>
      <c r="L88" s="4">
        <f>IF(J88&gt;38,38,J88)</f>
        <v>17.25</v>
      </c>
      <c r="M88" s="2"/>
    </row>
    <row r="89" spans="1:13" ht="15">
      <c r="A89" s="2">
        <v>86</v>
      </c>
      <c r="B89" s="2">
        <v>20883</v>
      </c>
      <c r="C89" s="2" t="s">
        <v>85</v>
      </c>
      <c r="D89" s="2" t="s">
        <v>53</v>
      </c>
      <c r="E89" s="2">
        <v>200</v>
      </c>
      <c r="F89" s="2">
        <f>K89*8</f>
        <v>0</v>
      </c>
      <c r="G89" s="2"/>
      <c r="H89" s="2">
        <f>F89+G89</f>
        <v>0</v>
      </c>
      <c r="I89" s="2"/>
      <c r="J89" s="4">
        <f>(200-E89)*(75/100)</f>
        <v>0</v>
      </c>
      <c r="K89" s="3">
        <v>0</v>
      </c>
      <c r="L89" s="4">
        <f>IF(J89&gt;38,38,J89)</f>
        <v>0</v>
      </c>
      <c r="M89" s="2"/>
    </row>
    <row r="90" spans="1:13" ht="15">
      <c r="A90" s="2">
        <v>87</v>
      </c>
      <c r="B90" s="2">
        <v>22635</v>
      </c>
      <c r="C90" s="2" t="s">
        <v>86</v>
      </c>
      <c r="D90" s="2" t="s">
        <v>24</v>
      </c>
      <c r="E90" s="3">
        <v>137</v>
      </c>
      <c r="F90" s="2">
        <f>K90*8</f>
        <v>304</v>
      </c>
      <c r="G90" s="2"/>
      <c r="H90" s="2">
        <f>F90+G90</f>
        <v>304</v>
      </c>
      <c r="I90" s="2"/>
      <c r="J90" s="4">
        <f>(200-E90)*(75/100)</f>
        <v>47.25</v>
      </c>
      <c r="K90" s="3">
        <v>38</v>
      </c>
      <c r="L90" s="4">
        <f>IF(J90&gt;38,38,J90)</f>
        <v>38</v>
      </c>
      <c r="M90" s="2"/>
    </row>
    <row r="91" spans="1:13" ht="15">
      <c r="A91" s="2">
        <v>88</v>
      </c>
      <c r="B91" s="2">
        <v>20222</v>
      </c>
      <c r="C91" s="2" t="s">
        <v>87</v>
      </c>
      <c r="D91" s="2" t="s">
        <v>24</v>
      </c>
      <c r="E91" s="3">
        <v>200</v>
      </c>
      <c r="F91" s="2">
        <f>K91*8</f>
        <v>0</v>
      </c>
      <c r="G91" s="2"/>
      <c r="H91" s="2">
        <f>F91+G91</f>
        <v>0</v>
      </c>
      <c r="I91" s="2" t="s">
        <v>47</v>
      </c>
      <c r="J91" s="4">
        <f>(200-E91)*(75/100)</f>
        <v>0</v>
      </c>
      <c r="K91" s="3">
        <v>0</v>
      </c>
      <c r="L91" s="4">
        <f>IF(J91&gt;38,38,J91)</f>
        <v>0</v>
      </c>
      <c r="M91" s="2"/>
    </row>
    <row r="92" spans="1:13" ht="15">
      <c r="A92" s="2">
        <v>89</v>
      </c>
      <c r="B92" s="2">
        <v>22264</v>
      </c>
      <c r="C92" s="2" t="s">
        <v>88</v>
      </c>
      <c r="D92" s="2" t="s">
        <v>46</v>
      </c>
      <c r="E92" s="3">
        <v>195</v>
      </c>
      <c r="F92" s="2">
        <f>K92*8</f>
        <v>32</v>
      </c>
      <c r="G92" s="2"/>
      <c r="H92" s="2">
        <f>F92+G92</f>
        <v>32</v>
      </c>
      <c r="I92" s="2" t="s">
        <v>47</v>
      </c>
      <c r="J92" s="4">
        <f>(200-E92)*(75/100)</f>
        <v>3.75</v>
      </c>
      <c r="K92" s="3">
        <v>4</v>
      </c>
      <c r="L92" s="4">
        <f>IF(J92&gt;38,38,J92)</f>
        <v>3.75</v>
      </c>
      <c r="M92" s="2"/>
    </row>
    <row r="93" spans="1:13" ht="15">
      <c r="A93" s="2">
        <v>90</v>
      </c>
      <c r="B93" s="2">
        <v>23002</v>
      </c>
      <c r="C93" s="2" t="s">
        <v>348</v>
      </c>
      <c r="D93" s="2" t="s">
        <v>46</v>
      </c>
      <c r="E93" s="3">
        <v>170</v>
      </c>
      <c r="F93" s="2">
        <f>K93*8</f>
        <v>184</v>
      </c>
      <c r="G93" s="2"/>
      <c r="H93" s="2">
        <f>F93+G93</f>
        <v>184</v>
      </c>
      <c r="I93" s="2"/>
      <c r="J93" s="4">
        <f>(200-E93)*(75/100)</f>
        <v>22.5</v>
      </c>
      <c r="K93" s="3">
        <v>23</v>
      </c>
      <c r="L93" s="4">
        <f>IF(J93&gt;38,38,J93)</f>
        <v>22.5</v>
      </c>
      <c r="M93" s="2"/>
    </row>
    <row r="94" spans="1:13" ht="15">
      <c r="A94" s="2">
        <v>91</v>
      </c>
      <c r="B94" s="3">
        <v>31432</v>
      </c>
      <c r="C94" t="s">
        <v>423</v>
      </c>
      <c r="D94" s="3" t="s">
        <v>14</v>
      </c>
      <c r="E94" s="3">
        <v>182</v>
      </c>
      <c r="F94" s="2">
        <f>K94*8</f>
        <v>112</v>
      </c>
      <c r="G94" s="2"/>
      <c r="H94" s="2">
        <f>F94+G94</f>
        <v>112</v>
      </c>
      <c r="I94" s="2"/>
      <c r="J94" s="4">
        <f>(200-E94)*(75/100)</f>
        <v>13.5</v>
      </c>
      <c r="K94" s="3">
        <v>14</v>
      </c>
      <c r="L94" s="4">
        <f>IF(J94&gt;38,38,J94)</f>
        <v>13.5</v>
      </c>
      <c r="M94" s="2"/>
    </row>
    <row r="95" spans="1:13" ht="15">
      <c r="A95" s="2">
        <v>92</v>
      </c>
      <c r="B95" s="2">
        <v>21644</v>
      </c>
      <c r="C95" s="2" t="s">
        <v>93</v>
      </c>
      <c r="D95" s="2" t="s">
        <v>46</v>
      </c>
      <c r="E95" s="2">
        <v>186</v>
      </c>
      <c r="F95" s="2">
        <f>K95*8</f>
        <v>88</v>
      </c>
      <c r="G95" s="2"/>
      <c r="H95" s="2">
        <f>F95+G95</f>
        <v>88</v>
      </c>
      <c r="I95" s="2"/>
      <c r="J95" s="4">
        <f>(200-E95)*(75/100)</f>
        <v>10.5</v>
      </c>
      <c r="K95" s="3">
        <v>11</v>
      </c>
      <c r="L95" s="4">
        <f>IF(J95&gt;38,38,J95)</f>
        <v>10.5</v>
      </c>
      <c r="M95" s="2"/>
    </row>
    <row r="96" spans="1:13" ht="15">
      <c r="A96" s="2">
        <v>93</v>
      </c>
      <c r="B96" s="2">
        <v>23020</v>
      </c>
      <c r="C96" s="2" t="s">
        <v>94</v>
      </c>
      <c r="D96" s="2" t="s">
        <v>16</v>
      </c>
      <c r="E96" s="15">
        <v>145</v>
      </c>
      <c r="F96" s="2">
        <f>K96*8</f>
        <v>304</v>
      </c>
      <c r="G96" s="2"/>
      <c r="H96" s="2">
        <f>F96+G96</f>
        <v>304</v>
      </c>
      <c r="I96" s="2"/>
      <c r="J96" s="4">
        <f>(200-E96)*(75/100)</f>
        <v>41.25</v>
      </c>
      <c r="K96" s="15">
        <v>38</v>
      </c>
      <c r="L96" s="4">
        <f>IF(J96&gt;38,38,J96)</f>
        <v>38</v>
      </c>
      <c r="M96" s="2"/>
    </row>
    <row r="97" spans="1:13" ht="15">
      <c r="A97" s="2">
        <v>94</v>
      </c>
      <c r="B97" s="2">
        <v>21087</v>
      </c>
      <c r="C97" s="2" t="s">
        <v>95</v>
      </c>
      <c r="D97" s="2" t="s">
        <v>46</v>
      </c>
      <c r="E97" s="3">
        <v>182</v>
      </c>
      <c r="F97" s="2">
        <f>K97*8</f>
        <v>112</v>
      </c>
      <c r="G97" s="2"/>
      <c r="H97" s="2">
        <f>F97+G97</f>
        <v>112</v>
      </c>
      <c r="I97" s="2"/>
      <c r="J97" s="4">
        <f>(200-E97)*(75/100)</f>
        <v>13.5</v>
      </c>
      <c r="K97" s="3">
        <v>14</v>
      </c>
      <c r="L97" s="4">
        <f>IF(J97&lt;0,0,J97)</f>
        <v>13.5</v>
      </c>
      <c r="M97" s="2"/>
    </row>
    <row r="98" spans="1:13" ht="15">
      <c r="A98" s="2">
        <v>95</v>
      </c>
      <c r="B98" s="2">
        <v>22954</v>
      </c>
      <c r="C98" s="2" t="s">
        <v>96</v>
      </c>
      <c r="D98" s="2" t="s">
        <v>44</v>
      </c>
      <c r="E98" s="3">
        <v>183</v>
      </c>
      <c r="F98" s="2">
        <f>K98*8</f>
        <v>104</v>
      </c>
      <c r="G98" s="2"/>
      <c r="H98" s="2">
        <f>F98+G98</f>
        <v>104</v>
      </c>
      <c r="I98" s="2"/>
      <c r="J98" s="4">
        <f>(200-E98)*(75/100)</f>
        <v>12.75</v>
      </c>
      <c r="K98" s="3">
        <v>13</v>
      </c>
      <c r="L98" s="4">
        <f>IF(J98&gt;38,38,J98)</f>
        <v>12.75</v>
      </c>
      <c r="M98" s="2"/>
    </row>
    <row r="99" spans="1:13" ht="15">
      <c r="A99" s="2">
        <v>96</v>
      </c>
      <c r="B99" s="2">
        <v>21556</v>
      </c>
      <c r="C99" s="2" t="s">
        <v>97</v>
      </c>
      <c r="D99" s="2" t="s">
        <v>46</v>
      </c>
      <c r="E99" s="3">
        <v>213</v>
      </c>
      <c r="F99" s="2">
        <f>K99*8</f>
        <v>0</v>
      </c>
      <c r="G99" s="2"/>
      <c r="H99" s="2">
        <f>F99+G99</f>
        <v>0</v>
      </c>
      <c r="I99" s="2"/>
      <c r="J99" s="4">
        <f>(200-E99)*(75/100)</f>
        <v>-9.75</v>
      </c>
      <c r="K99" s="3">
        <v>0</v>
      </c>
      <c r="L99" s="4">
        <f>IF(J99&gt;38,38,J99)</f>
        <v>-9.75</v>
      </c>
      <c r="M99" s="2"/>
    </row>
    <row r="100" spans="1:13" ht="15">
      <c r="A100" s="2">
        <v>97</v>
      </c>
      <c r="B100" s="3">
        <v>24166</v>
      </c>
      <c r="C100" t="s">
        <v>424</v>
      </c>
      <c r="D100" s="3" t="s">
        <v>53</v>
      </c>
      <c r="E100" s="3">
        <v>160</v>
      </c>
      <c r="F100" s="2">
        <f>K100*8</f>
        <v>240</v>
      </c>
      <c r="G100" s="2"/>
      <c r="H100" s="2">
        <f>F100+G100</f>
        <v>240</v>
      </c>
      <c r="I100" s="2"/>
      <c r="J100" s="4">
        <f>(200-E100)*(75/100)</f>
        <v>30</v>
      </c>
      <c r="K100" s="3">
        <v>30</v>
      </c>
      <c r="L100" s="4">
        <f>IF(J100&gt;38,38,J100)</f>
        <v>30</v>
      </c>
      <c r="M100" s="2"/>
    </row>
    <row r="101" spans="1:13" ht="15">
      <c r="A101" s="2">
        <v>98</v>
      </c>
      <c r="B101" s="3">
        <v>24172</v>
      </c>
      <c r="C101" t="s">
        <v>483</v>
      </c>
      <c r="D101" s="3" t="s">
        <v>24</v>
      </c>
      <c r="E101" s="3">
        <v>98</v>
      </c>
      <c r="F101" s="2">
        <f>K101*8</f>
        <v>304</v>
      </c>
      <c r="G101" s="2"/>
      <c r="H101" s="2">
        <f>F101+G101</f>
        <v>304</v>
      </c>
      <c r="I101" s="2"/>
      <c r="J101" s="4">
        <f>(200-E101)*(75/100)</f>
        <v>76.5</v>
      </c>
      <c r="K101" s="3">
        <v>38</v>
      </c>
      <c r="L101" s="4">
        <f>IF(J101&gt;38,38,J101)</f>
        <v>38</v>
      </c>
      <c r="M101" s="2"/>
    </row>
    <row r="102" spans="1:13" ht="15">
      <c r="A102" s="2">
        <v>99</v>
      </c>
      <c r="B102" s="2">
        <v>17149</v>
      </c>
      <c r="C102" s="2" t="s">
        <v>100</v>
      </c>
      <c r="D102" s="2" t="s">
        <v>33</v>
      </c>
      <c r="E102" s="3">
        <v>186</v>
      </c>
      <c r="F102" s="2">
        <f>K102*8</f>
        <v>88</v>
      </c>
      <c r="G102" s="2"/>
      <c r="H102" s="2">
        <f>F102+G102</f>
        <v>88</v>
      </c>
      <c r="I102" s="2"/>
      <c r="J102" s="4">
        <f>(200-E102)*(75/100)</f>
        <v>10.5</v>
      </c>
      <c r="K102" s="3">
        <v>11</v>
      </c>
      <c r="L102" s="4">
        <f>IF(J102&gt;38,38,J102)</f>
        <v>10.5</v>
      </c>
      <c r="M102" s="2"/>
    </row>
    <row r="103" spans="1:13" ht="15">
      <c r="A103" s="2">
        <v>100</v>
      </c>
      <c r="B103" s="2">
        <v>24109</v>
      </c>
      <c r="C103" s="2" t="s">
        <v>463</v>
      </c>
      <c r="D103" s="2" t="s">
        <v>44</v>
      </c>
      <c r="E103" s="15">
        <v>118</v>
      </c>
      <c r="F103" s="2">
        <f>K103*8</f>
        <v>304</v>
      </c>
      <c r="G103" s="2"/>
      <c r="H103" s="2">
        <f>F103+G103</f>
        <v>304</v>
      </c>
      <c r="I103" s="2"/>
      <c r="J103" s="4">
        <f>(200-E103)*(75/100)</f>
        <v>61.5</v>
      </c>
      <c r="K103" s="15">
        <v>38</v>
      </c>
      <c r="L103" s="4">
        <f>IF(J103&gt;38,38,J103)</f>
        <v>38</v>
      </c>
      <c r="M103" s="2"/>
    </row>
    <row r="104" spans="1:13" ht="15">
      <c r="A104" s="2">
        <v>101</v>
      </c>
      <c r="B104" s="2">
        <v>24367</v>
      </c>
      <c r="C104" s="2" t="s">
        <v>485</v>
      </c>
      <c r="D104" s="2" t="s">
        <v>53</v>
      </c>
      <c r="E104" s="3">
        <v>152</v>
      </c>
      <c r="F104" s="2">
        <f>K104*8</f>
        <v>288</v>
      </c>
      <c r="G104" s="2"/>
      <c r="H104" s="2">
        <f>F104+G104</f>
        <v>288</v>
      </c>
      <c r="I104" s="2"/>
      <c r="J104" s="4">
        <f>(200-E104)*(75/100)</f>
        <v>36</v>
      </c>
      <c r="K104" s="3">
        <v>36</v>
      </c>
      <c r="L104" s="4">
        <f>IF(J104&gt;38,38,J104)</f>
        <v>36</v>
      </c>
      <c r="M104" s="2"/>
    </row>
    <row r="105" spans="1:13" ht="15">
      <c r="A105" s="2">
        <v>102</v>
      </c>
      <c r="B105" s="2">
        <v>20083</v>
      </c>
      <c r="C105" s="2" t="s">
        <v>103</v>
      </c>
      <c r="D105" s="2" t="s">
        <v>53</v>
      </c>
      <c r="E105" s="3">
        <v>186</v>
      </c>
      <c r="F105" s="2">
        <f>K105*8</f>
        <v>88</v>
      </c>
      <c r="G105" s="2"/>
      <c r="H105" s="2">
        <f>F105+G105</f>
        <v>88</v>
      </c>
      <c r="I105" s="2"/>
      <c r="J105" s="4">
        <f>(200-E105)*(75/100)</f>
        <v>10.5</v>
      </c>
      <c r="K105" s="3">
        <v>11</v>
      </c>
      <c r="L105" s="4">
        <f>IF(J105&gt;38,38,J105)</f>
        <v>10.5</v>
      </c>
      <c r="M105" s="2"/>
    </row>
    <row r="106" spans="1:13" ht="15">
      <c r="A106" s="2">
        <v>103</v>
      </c>
      <c r="B106" s="2">
        <v>17152</v>
      </c>
      <c r="C106" s="2" t="s">
        <v>104</v>
      </c>
      <c r="D106" s="2" t="s">
        <v>33</v>
      </c>
      <c r="E106" s="3">
        <v>199</v>
      </c>
      <c r="F106" s="2">
        <f>K106*8</f>
        <v>8</v>
      </c>
      <c r="G106" s="2"/>
      <c r="H106" s="2">
        <f>F106+G106</f>
        <v>8</v>
      </c>
      <c r="I106" s="2"/>
      <c r="J106" s="4">
        <f>(200-E106)*(75/100)</f>
        <v>0.75</v>
      </c>
      <c r="K106" s="3">
        <v>1</v>
      </c>
      <c r="L106" s="4">
        <f>IF(J106&lt;0,0,J106)</f>
        <v>0.75</v>
      </c>
      <c r="M106" s="2"/>
    </row>
    <row r="107" spans="1:13" ht="15">
      <c r="A107" s="2">
        <v>104</v>
      </c>
      <c r="B107" s="2">
        <v>21701</v>
      </c>
      <c r="C107" s="2" t="s">
        <v>105</v>
      </c>
      <c r="D107" s="2" t="s">
        <v>44</v>
      </c>
      <c r="E107" s="2">
        <v>158</v>
      </c>
      <c r="F107" s="2">
        <f>K107*8</f>
        <v>256</v>
      </c>
      <c r="G107" s="2"/>
      <c r="H107" s="2">
        <f>F107+G107</f>
        <v>256</v>
      </c>
      <c r="I107" s="2"/>
      <c r="J107" s="4">
        <f>(200-E107)*(75/100)</f>
        <v>31.5</v>
      </c>
      <c r="K107" s="3">
        <v>32</v>
      </c>
      <c r="L107" s="4">
        <f>IF(J107&gt;38,38,J107)</f>
        <v>31.5</v>
      </c>
      <c r="M107" s="2"/>
    </row>
    <row r="108" spans="1:13" ht="15">
      <c r="A108" s="2">
        <v>105</v>
      </c>
      <c r="B108" s="2">
        <v>21177</v>
      </c>
      <c r="C108" s="2" t="s">
        <v>106</v>
      </c>
      <c r="D108" s="2" t="s">
        <v>46</v>
      </c>
      <c r="E108" s="2">
        <v>192</v>
      </c>
      <c r="F108" s="2">
        <f>K108*8</f>
        <v>48</v>
      </c>
      <c r="G108" s="2"/>
      <c r="H108" s="2">
        <f>F108+G108</f>
        <v>48</v>
      </c>
      <c r="I108" s="2"/>
      <c r="J108" s="4">
        <f>(200-E108)*(75/100)</f>
        <v>6</v>
      </c>
      <c r="K108" s="3">
        <v>6</v>
      </c>
      <c r="L108" s="4">
        <f>IF(J108&gt;38,38,J108)</f>
        <v>6</v>
      </c>
      <c r="M108" s="2"/>
    </row>
    <row r="109" spans="1:13" ht="15">
      <c r="A109" s="2">
        <v>106</v>
      </c>
      <c r="B109" s="2">
        <v>24406</v>
      </c>
      <c r="C109" s="2" t="s">
        <v>490</v>
      </c>
      <c r="D109" s="2" t="s">
        <v>24</v>
      </c>
      <c r="E109" s="3">
        <v>186</v>
      </c>
      <c r="F109" s="2">
        <f>K109*8</f>
        <v>88</v>
      </c>
      <c r="G109" s="2"/>
      <c r="H109" s="2"/>
      <c r="I109" s="2"/>
      <c r="J109" s="4">
        <f>(200-E109)*(75/100)</f>
        <v>10.5</v>
      </c>
      <c r="K109" s="3">
        <v>11</v>
      </c>
      <c r="L109" s="4">
        <f>IF(J109&gt;38,38,J109)</f>
        <v>10.5</v>
      </c>
      <c r="M109" s="2"/>
    </row>
    <row r="110" spans="1:13" ht="15">
      <c r="A110" s="2">
        <v>107</v>
      </c>
      <c r="B110" s="2">
        <v>23111</v>
      </c>
      <c r="C110" s="2" t="s">
        <v>107</v>
      </c>
      <c r="D110" s="2" t="s">
        <v>44</v>
      </c>
      <c r="E110" s="3">
        <v>137</v>
      </c>
      <c r="F110" s="2">
        <f>K110*8</f>
        <v>304</v>
      </c>
      <c r="G110" s="2"/>
      <c r="H110" s="2">
        <f>F110+G110</f>
        <v>304</v>
      </c>
      <c r="I110" s="2"/>
      <c r="J110" s="4">
        <f>(200-E110)*(75/100)</f>
        <v>47.25</v>
      </c>
      <c r="K110" s="3">
        <v>38</v>
      </c>
      <c r="L110" s="4">
        <f>IF(J110&gt;38,38,J110)</f>
        <v>38</v>
      </c>
      <c r="M110" s="2"/>
    </row>
    <row r="111" spans="1:13" ht="15">
      <c r="A111" s="2">
        <v>108</v>
      </c>
      <c r="B111" s="2">
        <v>21145</v>
      </c>
      <c r="C111" s="2" t="s">
        <v>108</v>
      </c>
      <c r="D111" s="2" t="s">
        <v>14</v>
      </c>
      <c r="E111" s="3">
        <v>195</v>
      </c>
      <c r="F111" s="2">
        <f>K111*8</f>
        <v>32</v>
      </c>
      <c r="G111" s="2"/>
      <c r="H111" s="2">
        <f>F111+G111</f>
        <v>32</v>
      </c>
      <c r="I111" s="2"/>
      <c r="J111" s="4">
        <f>(200-E111)*(75/100)</f>
        <v>3.75</v>
      </c>
      <c r="K111" s="3">
        <v>4</v>
      </c>
      <c r="L111" s="4">
        <f>IF(J111&gt;38,38,J111)</f>
        <v>3.75</v>
      </c>
      <c r="M111" s="2"/>
    </row>
    <row r="112" spans="1:13" ht="15">
      <c r="A112" s="2">
        <v>109</v>
      </c>
      <c r="B112" s="3">
        <v>24121</v>
      </c>
      <c r="C112" t="s">
        <v>402</v>
      </c>
      <c r="D112" s="3" t="s">
        <v>24</v>
      </c>
      <c r="E112" s="3">
        <v>162</v>
      </c>
      <c r="F112" s="2">
        <f>K112*8</f>
        <v>232</v>
      </c>
      <c r="G112" s="2"/>
      <c r="H112" s="2">
        <f>F112+G112</f>
        <v>232</v>
      </c>
      <c r="I112" s="2"/>
      <c r="J112" s="4">
        <f>(200-E112)*(75/100)</f>
        <v>28.5</v>
      </c>
      <c r="K112" s="3">
        <v>29</v>
      </c>
      <c r="L112" s="4">
        <f>IF(J112&gt;38,38,J112)</f>
        <v>28.5</v>
      </c>
      <c r="M112" s="2"/>
    </row>
    <row r="113" spans="1:13" ht="15">
      <c r="A113" s="2">
        <v>110</v>
      </c>
      <c r="B113" s="2">
        <v>20303</v>
      </c>
      <c r="C113" s="2" t="s">
        <v>109</v>
      </c>
      <c r="D113" s="2" t="s">
        <v>44</v>
      </c>
      <c r="E113" s="3">
        <v>164</v>
      </c>
      <c r="F113" s="2">
        <f>K113*8</f>
        <v>216</v>
      </c>
      <c r="G113" s="2"/>
      <c r="H113" s="2">
        <f>F113+G113</f>
        <v>216</v>
      </c>
      <c r="I113" s="2"/>
      <c r="J113" s="4">
        <f>(200-E113)*(75/100)</f>
        <v>27</v>
      </c>
      <c r="K113" s="3">
        <v>27</v>
      </c>
      <c r="L113" s="4">
        <f>IF(J113&gt;38,38,J113)</f>
        <v>27</v>
      </c>
      <c r="M113" s="2"/>
    </row>
    <row r="114" spans="1:13" ht="15">
      <c r="A114" s="2">
        <v>111</v>
      </c>
      <c r="B114" s="3">
        <v>23395</v>
      </c>
      <c r="C114" s="3" t="s">
        <v>112</v>
      </c>
      <c r="D114" s="3" t="s">
        <v>14</v>
      </c>
      <c r="E114" s="3">
        <v>173</v>
      </c>
      <c r="F114" s="2">
        <f>K114*8</f>
        <v>160</v>
      </c>
      <c r="G114" s="2"/>
      <c r="H114" s="2">
        <f>F114+G114</f>
        <v>160</v>
      </c>
      <c r="I114" s="2"/>
      <c r="J114" s="4">
        <f>(200-E114)*(75/100)</f>
        <v>20.25</v>
      </c>
      <c r="K114" s="3">
        <v>20</v>
      </c>
      <c r="L114" s="4">
        <f>IF(J114&gt;38,38,J114)</f>
        <v>20.25</v>
      </c>
      <c r="M114" s="2"/>
    </row>
    <row r="115" spans="1:13" ht="15">
      <c r="A115" s="2">
        <v>112</v>
      </c>
      <c r="B115" s="2">
        <v>21704</v>
      </c>
      <c r="C115" s="2" t="s">
        <v>113</v>
      </c>
      <c r="D115" s="2" t="s">
        <v>46</v>
      </c>
      <c r="E115" s="2">
        <v>188</v>
      </c>
      <c r="F115" s="2">
        <f>K115*8</f>
        <v>72</v>
      </c>
      <c r="G115" s="2"/>
      <c r="H115" s="2">
        <f>F115+G115</f>
        <v>72</v>
      </c>
      <c r="I115" s="2"/>
      <c r="J115" s="4">
        <f>(200-E115)*(75/100)</f>
        <v>9</v>
      </c>
      <c r="K115" s="3">
        <v>9</v>
      </c>
      <c r="L115" s="4">
        <f>IF(J115&gt;38,38,J115)</f>
        <v>9</v>
      </c>
      <c r="M115" s="2"/>
    </row>
    <row r="116" spans="1:13" ht="15">
      <c r="A116" s="2">
        <v>113</v>
      </c>
      <c r="B116" s="3">
        <v>23345</v>
      </c>
      <c r="C116" s="3" t="s">
        <v>115</v>
      </c>
      <c r="D116" s="3" t="s">
        <v>44</v>
      </c>
      <c r="E116" s="3">
        <v>164</v>
      </c>
      <c r="F116" s="2">
        <f>K116*8</f>
        <v>216</v>
      </c>
      <c r="G116" s="2"/>
      <c r="H116" s="2">
        <f>F116+G116</f>
        <v>216</v>
      </c>
      <c r="I116" s="2"/>
      <c r="J116" s="4">
        <f>(200-E116)*(75/100)</f>
        <v>27</v>
      </c>
      <c r="K116" s="3">
        <v>27</v>
      </c>
      <c r="L116" s="4">
        <f>IF(J116&gt;38,38,J116)</f>
        <v>27</v>
      </c>
      <c r="M116" s="2"/>
    </row>
    <row r="117" spans="1:13" ht="15">
      <c r="A117" s="2">
        <v>114</v>
      </c>
      <c r="B117" s="2">
        <v>21649</v>
      </c>
      <c r="C117" s="2" t="s">
        <v>116</v>
      </c>
      <c r="D117" s="2" t="s">
        <v>46</v>
      </c>
      <c r="E117" s="2">
        <v>201</v>
      </c>
      <c r="F117" s="2">
        <f>K117*8</f>
        <v>0</v>
      </c>
      <c r="G117" s="2"/>
      <c r="H117" s="2">
        <f>F117+G117</f>
        <v>0</v>
      </c>
      <c r="I117" s="2"/>
      <c r="J117" s="4">
        <f>(200-E117)*(75/100)</f>
        <v>-0.75</v>
      </c>
      <c r="K117" s="3">
        <v>0</v>
      </c>
      <c r="L117" s="4">
        <f>IF(J117&lt;0,0,J117)</f>
        <v>0</v>
      </c>
      <c r="M117" s="2"/>
    </row>
    <row r="118" spans="1:13" ht="15">
      <c r="A118" s="2">
        <v>115</v>
      </c>
      <c r="B118" s="2">
        <v>21088</v>
      </c>
      <c r="C118" s="2" t="s">
        <v>117</v>
      </c>
      <c r="D118" s="2" t="s">
        <v>46</v>
      </c>
      <c r="E118" s="3">
        <v>191</v>
      </c>
      <c r="F118" s="2">
        <f>K118*8</f>
        <v>56</v>
      </c>
      <c r="G118" s="2"/>
      <c r="H118" s="2">
        <f>F118+G118</f>
        <v>56</v>
      </c>
      <c r="I118" s="2"/>
      <c r="J118" s="4">
        <f>(200-E118)*(75/100)</f>
        <v>6.75</v>
      </c>
      <c r="K118" s="3">
        <v>7</v>
      </c>
      <c r="L118" s="4">
        <f>IF(J118&lt;0,0,J118)</f>
        <v>6.75</v>
      </c>
      <c r="M118" s="2"/>
    </row>
    <row r="119" spans="1:13" ht="15">
      <c r="A119" s="2">
        <v>116</v>
      </c>
      <c r="B119" s="2">
        <v>21554</v>
      </c>
      <c r="C119" s="2" t="s">
        <v>118</v>
      </c>
      <c r="D119" s="2" t="s">
        <v>46</v>
      </c>
      <c r="E119" s="3">
        <v>206</v>
      </c>
      <c r="F119" s="2">
        <f>K119*8</f>
        <v>0</v>
      </c>
      <c r="G119" s="2"/>
      <c r="H119" s="2">
        <f>F119+G119</f>
        <v>0</v>
      </c>
      <c r="I119" s="2"/>
      <c r="J119" s="4">
        <f>(200-E119)*(75/100)</f>
        <v>-4.5</v>
      </c>
      <c r="K119" s="3">
        <v>0</v>
      </c>
      <c r="L119" s="4">
        <f>IF(J119&gt;38,38,J119)</f>
        <v>-4.5</v>
      </c>
      <c r="M119" s="2"/>
    </row>
    <row r="120" spans="1:13" ht="15">
      <c r="A120" s="2">
        <v>117</v>
      </c>
      <c r="B120" s="2">
        <v>17034</v>
      </c>
      <c r="C120" s="2" t="s">
        <v>119</v>
      </c>
      <c r="D120" s="2" t="s">
        <v>24</v>
      </c>
      <c r="E120" s="15">
        <v>217</v>
      </c>
      <c r="F120" s="2">
        <f>K120*8</f>
        <v>0</v>
      </c>
      <c r="G120" s="2"/>
      <c r="H120" s="2">
        <f>F120+G120</f>
        <v>0</v>
      </c>
      <c r="I120" s="2"/>
      <c r="J120" s="4">
        <f>(200-E120)*(75/100)</f>
        <v>-12.75</v>
      </c>
      <c r="K120" s="15">
        <v>0</v>
      </c>
      <c r="L120" s="4">
        <f>IF(J120&lt;0,0,J120)</f>
        <v>0</v>
      </c>
      <c r="M120" s="2"/>
    </row>
    <row r="121" spans="1:13" ht="15">
      <c r="A121" s="2">
        <v>118</v>
      </c>
      <c r="B121" s="2">
        <v>21888</v>
      </c>
      <c r="C121" s="2" t="s">
        <v>29</v>
      </c>
      <c r="D121" s="2" t="s">
        <v>21</v>
      </c>
      <c r="E121" s="3">
        <v>184</v>
      </c>
      <c r="F121" s="2">
        <f>K121*8</f>
        <v>96</v>
      </c>
      <c r="G121" s="2"/>
      <c r="H121" s="2">
        <f>F121+G121</f>
        <v>96</v>
      </c>
      <c r="I121" s="2"/>
      <c r="J121" s="4">
        <f>(200-E121)*(75/100)</f>
        <v>12</v>
      </c>
      <c r="K121" s="3">
        <v>12</v>
      </c>
      <c r="L121" s="4">
        <f>IF(J121&gt;38,38,J121)</f>
        <v>12</v>
      </c>
      <c r="M121" s="2"/>
    </row>
    <row r="122" spans="1:13" ht="15">
      <c r="A122" s="2">
        <v>119</v>
      </c>
      <c r="B122" s="2">
        <v>22861</v>
      </c>
      <c r="C122" s="2" t="s">
        <v>120</v>
      </c>
      <c r="D122" s="2" t="s">
        <v>33</v>
      </c>
      <c r="E122" s="3">
        <v>183</v>
      </c>
      <c r="F122" s="2">
        <f>K122*8</f>
        <v>104</v>
      </c>
      <c r="G122" s="2"/>
      <c r="H122" s="2">
        <f>F122+G122</f>
        <v>104</v>
      </c>
      <c r="I122" s="2"/>
      <c r="J122" s="4">
        <f>(200-E122)*(75/100)</f>
        <v>12.75</v>
      </c>
      <c r="K122" s="3">
        <v>13</v>
      </c>
      <c r="L122" s="4">
        <f>IF(J122&gt;38,38,J122)</f>
        <v>12.75</v>
      </c>
      <c r="M122" s="2"/>
    </row>
    <row r="123" spans="1:13" ht="15">
      <c r="A123" s="2">
        <v>120</v>
      </c>
      <c r="B123" s="2">
        <v>21885</v>
      </c>
      <c r="C123" s="2" t="s">
        <v>34</v>
      </c>
      <c r="D123" s="2" t="s">
        <v>21</v>
      </c>
      <c r="E123" s="2">
        <v>167</v>
      </c>
      <c r="F123" s="2">
        <f>K123*8</f>
        <v>200</v>
      </c>
      <c r="G123" s="2"/>
      <c r="H123" s="2">
        <f>F123+G123</f>
        <v>200</v>
      </c>
      <c r="I123" s="2"/>
      <c r="J123" s="4">
        <f>(200-E123)*(75/100)</f>
        <v>24.75</v>
      </c>
      <c r="K123" s="3">
        <v>25</v>
      </c>
      <c r="L123" s="4">
        <f>IF(J123&gt;38,38,J123)</f>
        <v>24.75</v>
      </c>
      <c r="M123" s="2"/>
    </row>
    <row r="124" spans="1:13" ht="15">
      <c r="A124" s="2">
        <v>121</v>
      </c>
      <c r="B124" s="3">
        <v>23486</v>
      </c>
      <c r="C124" s="3" t="s">
        <v>122</v>
      </c>
      <c r="D124" s="3" t="s">
        <v>16</v>
      </c>
      <c r="E124" s="3">
        <v>171</v>
      </c>
      <c r="F124" s="2">
        <f>K124*8</f>
        <v>176</v>
      </c>
      <c r="G124" s="3"/>
      <c r="H124" s="2">
        <f>F124+G124</f>
        <v>176</v>
      </c>
      <c r="I124" s="2"/>
      <c r="J124" s="4">
        <f>(200-E124)*(75/100)</f>
        <v>21.75</v>
      </c>
      <c r="K124" s="3">
        <v>22</v>
      </c>
      <c r="L124" s="4">
        <f>IF(J124&gt;38,38,J124)</f>
        <v>21.75</v>
      </c>
      <c r="M124" s="2"/>
    </row>
    <row r="125" spans="1:13" ht="15">
      <c r="A125" s="2">
        <v>122</v>
      </c>
      <c r="B125" s="2">
        <v>23003</v>
      </c>
      <c r="C125" s="2" t="s">
        <v>123</v>
      </c>
      <c r="D125" s="2" t="s">
        <v>46</v>
      </c>
      <c r="E125" s="3">
        <v>169</v>
      </c>
      <c r="F125" s="2">
        <f>K125*8</f>
        <v>184</v>
      </c>
      <c r="G125" s="2"/>
      <c r="H125" s="2">
        <f>F125+G125</f>
        <v>184</v>
      </c>
      <c r="I125" s="2"/>
      <c r="J125" s="4">
        <f>(200-E125)*(75/100)</f>
        <v>23.25</v>
      </c>
      <c r="K125" s="3">
        <v>23</v>
      </c>
      <c r="L125" s="4">
        <f>IF(J125&gt;38,38,J125)</f>
        <v>23.25</v>
      </c>
      <c r="M125" s="2"/>
    </row>
    <row r="126" spans="1:13" ht="15">
      <c r="A126" s="2">
        <v>123</v>
      </c>
      <c r="B126" s="2">
        <v>22551</v>
      </c>
      <c r="C126" s="2" t="s">
        <v>124</v>
      </c>
      <c r="D126" s="2" t="s">
        <v>46</v>
      </c>
      <c r="E126" s="3">
        <v>172</v>
      </c>
      <c r="F126" s="2">
        <f>K126*8</f>
        <v>168</v>
      </c>
      <c r="G126" s="2"/>
      <c r="H126" s="2">
        <f>F126+G126</f>
        <v>168</v>
      </c>
      <c r="I126" s="2"/>
      <c r="J126" s="4">
        <f>(200-E126)*(75/100)</f>
        <v>21</v>
      </c>
      <c r="K126" s="3">
        <v>21</v>
      </c>
      <c r="L126" s="4">
        <f>IF(J126&gt;38,38,J126)</f>
        <v>21</v>
      </c>
      <c r="M126" s="2"/>
    </row>
    <row r="127" spans="1:13" ht="15">
      <c r="A127" s="2">
        <v>124</v>
      </c>
      <c r="B127" s="3">
        <v>23385</v>
      </c>
      <c r="C127" s="3" t="s">
        <v>125</v>
      </c>
      <c r="D127" s="3" t="s">
        <v>16</v>
      </c>
      <c r="E127" s="3">
        <v>154</v>
      </c>
      <c r="F127" s="2">
        <f>K127*8</f>
        <v>280</v>
      </c>
      <c r="G127" s="2"/>
      <c r="H127" s="2">
        <f>F127+G127</f>
        <v>280</v>
      </c>
      <c r="I127" s="2"/>
      <c r="J127" s="4">
        <f>(200-E127)*(75/100)</f>
        <v>34.5</v>
      </c>
      <c r="K127" s="3">
        <v>35</v>
      </c>
      <c r="L127" s="4">
        <f>IF(J127&gt;38,38,J127)</f>
        <v>34.5</v>
      </c>
      <c r="M127" s="2"/>
    </row>
    <row r="128" spans="1:13" ht="15">
      <c r="A128" s="2">
        <v>125</v>
      </c>
      <c r="B128" s="3">
        <v>24303</v>
      </c>
      <c r="C128" t="s">
        <v>404</v>
      </c>
      <c r="D128" s="3" t="s">
        <v>46</v>
      </c>
      <c r="E128" s="3">
        <v>218</v>
      </c>
      <c r="F128" s="2">
        <f>K128*8</f>
        <v>0</v>
      </c>
      <c r="G128" s="2"/>
      <c r="H128" s="2">
        <f>F128+G128</f>
        <v>0</v>
      </c>
      <c r="I128" s="2"/>
      <c r="J128" s="4">
        <f>(200-E128)*(75/100)</f>
        <v>-13.5</v>
      </c>
      <c r="K128" s="3">
        <v>0</v>
      </c>
      <c r="L128" s="4">
        <f>IF(J128&gt;38,38,J128)</f>
        <v>-13.5</v>
      </c>
      <c r="M128" s="2"/>
    </row>
    <row r="129" spans="1:13" ht="15">
      <c r="A129" s="2">
        <v>126</v>
      </c>
      <c r="B129" s="2">
        <v>20650</v>
      </c>
      <c r="C129" s="2" t="s">
        <v>126</v>
      </c>
      <c r="D129" s="2" t="s">
        <v>24</v>
      </c>
      <c r="E129" s="2">
        <v>189</v>
      </c>
      <c r="F129" s="2">
        <f>K129*8</f>
        <v>64</v>
      </c>
      <c r="G129" s="2"/>
      <c r="H129" s="2">
        <f>F129+G129</f>
        <v>64</v>
      </c>
      <c r="I129" s="2"/>
      <c r="J129" s="4">
        <f>(200-E129)*(75/100)</f>
        <v>8.25</v>
      </c>
      <c r="K129" s="3">
        <v>8</v>
      </c>
      <c r="L129" s="4">
        <f>IF(J129&gt;38,38,J129)</f>
        <v>8.25</v>
      </c>
      <c r="M129" s="2"/>
    </row>
    <row r="130" spans="1:13" ht="15">
      <c r="A130" s="2">
        <v>127</v>
      </c>
      <c r="B130" s="2">
        <v>24382</v>
      </c>
      <c r="C130" s="2" t="s">
        <v>489</v>
      </c>
      <c r="D130" s="2" t="s">
        <v>24</v>
      </c>
      <c r="E130" s="3">
        <v>87</v>
      </c>
      <c r="F130" s="2">
        <f>K130*8</f>
        <v>304</v>
      </c>
      <c r="G130" s="2"/>
      <c r="H130" s="2">
        <f>F130+G130</f>
        <v>304</v>
      </c>
      <c r="I130" s="2"/>
      <c r="J130" s="4">
        <f>(200-E130)*(75/100)</f>
        <v>84.75</v>
      </c>
      <c r="K130" s="3">
        <v>38</v>
      </c>
      <c r="L130" s="4">
        <f>IF(J130&gt;38,38,J130)</f>
        <v>38</v>
      </c>
      <c r="M130" s="2"/>
    </row>
    <row r="131" spans="1:13" ht="15">
      <c r="A131" s="2">
        <v>128</v>
      </c>
      <c r="B131" s="2">
        <v>22880</v>
      </c>
      <c r="C131" s="2" t="s">
        <v>127</v>
      </c>
      <c r="D131" s="2" t="s">
        <v>44</v>
      </c>
      <c r="E131" s="3">
        <v>167</v>
      </c>
      <c r="F131" s="2">
        <f>K131*8</f>
        <v>200</v>
      </c>
      <c r="G131" s="2"/>
      <c r="H131" s="2">
        <f>F131+G131</f>
        <v>200</v>
      </c>
      <c r="I131" s="2"/>
      <c r="J131" s="4">
        <f>(200-E131)*(75/100)</f>
        <v>24.75</v>
      </c>
      <c r="K131" s="3">
        <v>25</v>
      </c>
      <c r="L131" s="4">
        <f>IF(J131&gt;38,38,J131)</f>
        <v>24.75</v>
      </c>
      <c r="M131" s="2"/>
    </row>
    <row r="132" spans="1:13" ht="15">
      <c r="A132" s="2">
        <v>129</v>
      </c>
      <c r="B132" s="2">
        <v>22261</v>
      </c>
      <c r="C132" s="2" t="s">
        <v>128</v>
      </c>
      <c r="D132" s="2" t="s">
        <v>46</v>
      </c>
      <c r="E132" s="3">
        <v>166</v>
      </c>
      <c r="F132" s="2">
        <f>K132*8</f>
        <v>208</v>
      </c>
      <c r="G132" s="2"/>
      <c r="H132" s="2">
        <f>F132+G132</f>
        <v>208</v>
      </c>
      <c r="I132" s="2"/>
      <c r="J132" s="4">
        <f>(200-E132)*(75/100)</f>
        <v>25.5</v>
      </c>
      <c r="K132" s="3">
        <v>26</v>
      </c>
      <c r="L132" s="4">
        <f>IF(J132&gt;38,38,J132)</f>
        <v>25.5</v>
      </c>
      <c r="M132" s="2"/>
    </row>
    <row r="133" spans="1:13" ht="15">
      <c r="A133" s="2">
        <v>130</v>
      </c>
      <c r="B133" s="3">
        <v>23520</v>
      </c>
      <c r="C133" s="3" t="s">
        <v>358</v>
      </c>
      <c r="D133" s="3" t="s">
        <v>53</v>
      </c>
      <c r="E133" s="3">
        <v>181</v>
      </c>
      <c r="F133" s="2">
        <f>K133*8</f>
        <v>112</v>
      </c>
      <c r="G133" s="3"/>
      <c r="H133" s="2">
        <f>F133+G133</f>
        <v>112</v>
      </c>
      <c r="I133" s="2"/>
      <c r="J133" s="4">
        <f>(200-E133)*(75/100)</f>
        <v>14.25</v>
      </c>
      <c r="K133" s="3">
        <v>14</v>
      </c>
      <c r="L133" s="4">
        <f>IF(J133&gt;38,38,J133)</f>
        <v>14.25</v>
      </c>
      <c r="M133" s="2"/>
    </row>
    <row r="134" spans="1:13" ht="15">
      <c r="A134" s="2">
        <v>131</v>
      </c>
      <c r="B134" s="3">
        <v>23348</v>
      </c>
      <c r="C134" s="3" t="s">
        <v>129</v>
      </c>
      <c r="D134" s="3" t="s">
        <v>24</v>
      </c>
      <c r="E134" s="3">
        <v>192</v>
      </c>
      <c r="F134" s="2">
        <f>K134*8</f>
        <v>48</v>
      </c>
      <c r="G134" s="2"/>
      <c r="H134" s="2">
        <f>F134+G134</f>
        <v>48</v>
      </c>
      <c r="I134" s="2"/>
      <c r="J134" s="4">
        <f>(200-E134)*(75/100)</f>
        <v>6</v>
      </c>
      <c r="K134" s="3">
        <v>6</v>
      </c>
      <c r="L134" s="4">
        <f>IF(J134&gt;38,38,J134)</f>
        <v>6</v>
      </c>
      <c r="M134" s="2"/>
    </row>
    <row r="135" spans="1:13" ht="15">
      <c r="A135" s="2">
        <v>132</v>
      </c>
      <c r="B135" s="2">
        <v>22286</v>
      </c>
      <c r="C135" s="2" t="s">
        <v>18</v>
      </c>
      <c r="D135" s="2" t="s">
        <v>16</v>
      </c>
      <c r="E135" s="15">
        <v>174</v>
      </c>
      <c r="F135" s="2">
        <f>K135*8</f>
        <v>160</v>
      </c>
      <c r="G135" s="2"/>
      <c r="H135" s="2">
        <f>F135+G135</f>
        <v>160</v>
      </c>
      <c r="I135" s="2"/>
      <c r="J135" s="4">
        <f>(200-E135)*(75/100)</f>
        <v>19.5</v>
      </c>
      <c r="K135" s="15">
        <v>20</v>
      </c>
      <c r="L135" s="4">
        <f>IF(J135&gt;38,38,J135)</f>
        <v>19.5</v>
      </c>
      <c r="M135" s="2"/>
    </row>
    <row r="136" spans="1:13" ht="15">
      <c r="A136" s="2">
        <v>133</v>
      </c>
      <c r="B136" s="3">
        <v>24189</v>
      </c>
      <c r="C136" t="s">
        <v>409</v>
      </c>
      <c r="D136" s="3" t="s">
        <v>44</v>
      </c>
      <c r="E136" s="3">
        <v>138</v>
      </c>
      <c r="F136" s="2">
        <f>K136*8</f>
        <v>304</v>
      </c>
      <c r="G136" s="2"/>
      <c r="H136" s="2">
        <f>F136+G136</f>
        <v>304</v>
      </c>
      <c r="I136" s="2"/>
      <c r="J136" s="4">
        <f>(200-E136)*(75/100)</f>
        <v>46.5</v>
      </c>
      <c r="K136" s="3">
        <v>38</v>
      </c>
      <c r="L136" s="4">
        <f>IF(J136&gt;38,38,J136)</f>
        <v>38</v>
      </c>
      <c r="M136" s="2"/>
    </row>
    <row r="137" spans="1:13" ht="15">
      <c r="A137" s="2">
        <v>134</v>
      </c>
      <c r="B137" s="2">
        <v>24369</v>
      </c>
      <c r="C137" s="2" t="s">
        <v>486</v>
      </c>
      <c r="D137" s="2" t="s">
        <v>44</v>
      </c>
      <c r="E137" s="3">
        <v>171</v>
      </c>
      <c r="F137" s="2">
        <f>K137*8</f>
        <v>176</v>
      </c>
      <c r="G137" s="2"/>
      <c r="H137" s="2">
        <f>F137+G137</f>
        <v>176</v>
      </c>
      <c r="I137" s="2"/>
      <c r="J137" s="4">
        <f>(200-E137)*(75/100)</f>
        <v>21.75</v>
      </c>
      <c r="K137" s="3">
        <v>22</v>
      </c>
      <c r="L137" s="4">
        <f>IF(J137&gt;38,38,J137)</f>
        <v>21.75</v>
      </c>
      <c r="M137" s="2"/>
    </row>
    <row r="138" spans="1:13" ht="15">
      <c r="A138" s="2">
        <v>135</v>
      </c>
      <c r="B138" s="3">
        <v>23305</v>
      </c>
      <c r="C138" s="3" t="s">
        <v>130</v>
      </c>
      <c r="D138" s="3" t="s">
        <v>24</v>
      </c>
      <c r="E138" s="3">
        <v>167</v>
      </c>
      <c r="F138" s="2">
        <f>K138*8</f>
        <v>200</v>
      </c>
      <c r="G138" s="2"/>
      <c r="H138" s="2">
        <f>F138+G138</f>
        <v>200</v>
      </c>
      <c r="I138" s="2"/>
      <c r="J138" s="4">
        <f>(200-E138)*(75/100)</f>
        <v>24.75</v>
      </c>
      <c r="K138" s="3">
        <v>25</v>
      </c>
      <c r="L138" s="4">
        <f>IF(J138&gt;38,38,J138)</f>
        <v>24.75</v>
      </c>
      <c r="M138" s="2"/>
    </row>
    <row r="139" spans="1:13" ht="15">
      <c r="A139" s="2">
        <v>136</v>
      </c>
      <c r="B139" s="2">
        <v>20234</v>
      </c>
      <c r="C139" s="2" t="s">
        <v>131</v>
      </c>
      <c r="D139" s="2" t="s">
        <v>53</v>
      </c>
      <c r="E139" s="3">
        <v>172</v>
      </c>
      <c r="F139" s="2">
        <f>K139*8</f>
        <v>168</v>
      </c>
      <c r="G139" s="2"/>
      <c r="H139" s="2">
        <f>F139+G139</f>
        <v>168</v>
      </c>
      <c r="I139" s="2"/>
      <c r="J139" s="4">
        <f>(200-E139)*(75/100)</f>
        <v>21</v>
      </c>
      <c r="K139" s="3">
        <v>21</v>
      </c>
      <c r="L139" s="4">
        <f>IF(J139&gt;38,38,J139)</f>
        <v>21</v>
      </c>
      <c r="M139" s="2"/>
    </row>
    <row r="140" spans="1:13" ht="15">
      <c r="A140" s="2">
        <v>137</v>
      </c>
      <c r="B140" s="3">
        <v>23565</v>
      </c>
      <c r="C140" s="3" t="s">
        <v>133</v>
      </c>
      <c r="D140" s="3" t="s">
        <v>14</v>
      </c>
      <c r="E140" s="3">
        <v>181</v>
      </c>
      <c r="F140" s="2">
        <f>K140*8</f>
        <v>112</v>
      </c>
      <c r="G140" s="3"/>
      <c r="H140" s="2">
        <f>F140+G140</f>
        <v>112</v>
      </c>
      <c r="I140" s="2"/>
      <c r="J140" s="4">
        <f>(200-E140)*(75/100)</f>
        <v>14.25</v>
      </c>
      <c r="K140" s="3">
        <v>14</v>
      </c>
      <c r="L140" s="4">
        <f>IF(J140&gt;38,38,J140)</f>
        <v>14.25</v>
      </c>
      <c r="M140" s="2"/>
    </row>
    <row r="141" spans="1:13" ht="15">
      <c r="A141" s="2">
        <v>138</v>
      </c>
      <c r="B141" s="3">
        <v>24140</v>
      </c>
      <c r="C141" t="s">
        <v>425</v>
      </c>
      <c r="D141" s="3" t="s">
        <v>24</v>
      </c>
      <c r="E141" s="3">
        <v>179</v>
      </c>
      <c r="F141" s="2">
        <f>K141*8</f>
        <v>128</v>
      </c>
      <c r="G141" s="2"/>
      <c r="H141" s="2">
        <f>F141+G141</f>
        <v>128</v>
      </c>
      <c r="I141" s="2"/>
      <c r="J141" s="4">
        <f>(200-E141)*(75/100)</f>
        <v>15.75</v>
      </c>
      <c r="K141" s="3">
        <v>16</v>
      </c>
      <c r="L141" s="4">
        <f>IF(J141&gt;38,38,J141)</f>
        <v>15.75</v>
      </c>
      <c r="M141" s="2"/>
    </row>
    <row r="142" spans="1:13" ht="15">
      <c r="A142" s="2">
        <v>139</v>
      </c>
      <c r="B142" s="2">
        <v>22688</v>
      </c>
      <c r="C142" s="2" t="s">
        <v>135</v>
      </c>
      <c r="D142" s="2" t="s">
        <v>46</v>
      </c>
      <c r="E142" s="3">
        <v>193</v>
      </c>
      <c r="F142" s="2">
        <f>K142*8</f>
        <v>40</v>
      </c>
      <c r="G142" s="2"/>
      <c r="H142" s="2">
        <f>F142+G142</f>
        <v>40</v>
      </c>
      <c r="I142" s="2"/>
      <c r="J142" s="4">
        <f>(200-E142)*(75/100)</f>
        <v>5.25</v>
      </c>
      <c r="K142" s="3">
        <v>5</v>
      </c>
      <c r="L142" s="4">
        <f>IF(J142&gt;38,38,J142)</f>
        <v>5.25</v>
      </c>
      <c r="M142" s="2"/>
    </row>
    <row r="143" spans="1:13" ht="15">
      <c r="A143" s="2">
        <v>140</v>
      </c>
      <c r="B143" s="2">
        <v>17277</v>
      </c>
      <c r="C143" s="2" t="s">
        <v>137</v>
      </c>
      <c r="D143" s="2" t="s">
        <v>16</v>
      </c>
      <c r="E143" s="3">
        <v>174</v>
      </c>
      <c r="F143" s="2">
        <f>K143*8</f>
        <v>160</v>
      </c>
      <c r="G143" s="2"/>
      <c r="H143" s="2">
        <f>F143+G143</f>
        <v>160</v>
      </c>
      <c r="I143" s="2"/>
      <c r="J143" s="4">
        <f>(200-E143)*(75/100)</f>
        <v>19.5</v>
      </c>
      <c r="K143" s="3">
        <v>20</v>
      </c>
      <c r="L143" s="4">
        <f>IF(J143&gt;38,38,J143)</f>
        <v>19.5</v>
      </c>
      <c r="M143" s="2"/>
    </row>
    <row r="144" spans="1:13" ht="15">
      <c r="A144" s="2">
        <v>141</v>
      </c>
      <c r="B144" s="2">
        <v>21089</v>
      </c>
      <c r="C144" s="2" t="s">
        <v>138</v>
      </c>
      <c r="D144" s="2" t="s">
        <v>44</v>
      </c>
      <c r="E144" s="3">
        <v>179</v>
      </c>
      <c r="F144" s="2">
        <f>K144*8</f>
        <v>128</v>
      </c>
      <c r="G144" s="2"/>
      <c r="H144" s="2">
        <f>F144+G144</f>
        <v>128</v>
      </c>
      <c r="I144" s="2"/>
      <c r="J144" s="4">
        <f>(200-E144)*(75/100)</f>
        <v>15.75</v>
      </c>
      <c r="K144" s="3">
        <v>16</v>
      </c>
      <c r="L144" s="4">
        <f>IF(J144&lt;0,0,J144)</f>
        <v>15.75</v>
      </c>
      <c r="M144" s="2"/>
    </row>
    <row r="145" spans="1:13" ht="15">
      <c r="A145" s="2">
        <v>142</v>
      </c>
      <c r="B145" s="2">
        <v>17272</v>
      </c>
      <c r="C145" s="2" t="s">
        <v>139</v>
      </c>
      <c r="D145" s="2" t="s">
        <v>24</v>
      </c>
      <c r="E145" s="3">
        <v>175</v>
      </c>
      <c r="F145" s="2">
        <f>K145*8</f>
        <v>152</v>
      </c>
      <c r="G145" s="2"/>
      <c r="H145" s="2">
        <f>F145+G145</f>
        <v>152</v>
      </c>
      <c r="I145" s="2"/>
      <c r="J145" s="4">
        <f>(200-E145)*(75/100)</f>
        <v>18.75</v>
      </c>
      <c r="K145" s="3">
        <v>19</v>
      </c>
      <c r="L145" s="4">
        <f>IF(J145&gt;38,38,J145)</f>
        <v>18.75</v>
      </c>
      <c r="M145" s="2"/>
    </row>
    <row r="146" spans="1:13" ht="15">
      <c r="A146" s="2">
        <v>143</v>
      </c>
      <c r="B146" s="2">
        <v>21654</v>
      </c>
      <c r="C146" s="2" t="s">
        <v>298</v>
      </c>
      <c r="D146" s="2" t="s">
        <v>46</v>
      </c>
      <c r="E146" s="2">
        <v>199</v>
      </c>
      <c r="F146" s="2">
        <f>K146*8</f>
        <v>8</v>
      </c>
      <c r="G146" s="2"/>
      <c r="H146" s="2">
        <f>F146+G146</f>
        <v>8</v>
      </c>
      <c r="I146" s="2"/>
      <c r="J146" s="4">
        <f>(200-E146)*(75/100)</f>
        <v>0.75</v>
      </c>
      <c r="K146" s="3">
        <v>1</v>
      </c>
      <c r="L146" s="4">
        <f>IF(J146&gt;38,38,J146)</f>
        <v>0.75</v>
      </c>
      <c r="M146" s="2"/>
    </row>
    <row r="147" spans="1:13" ht="15">
      <c r="A147" s="2">
        <v>144</v>
      </c>
      <c r="B147" s="2">
        <v>22843</v>
      </c>
      <c r="C147" s="2" t="s">
        <v>141</v>
      </c>
      <c r="D147" s="2" t="s">
        <v>46</v>
      </c>
      <c r="E147" s="3">
        <v>171</v>
      </c>
      <c r="F147" s="2">
        <f>K147*8</f>
        <v>176</v>
      </c>
      <c r="G147" s="2"/>
      <c r="H147" s="2">
        <f>F147+G147</f>
        <v>176</v>
      </c>
      <c r="I147" s="2"/>
      <c r="J147" s="4">
        <f>(200-E147)*(75/100)</f>
        <v>21.75</v>
      </c>
      <c r="K147" s="3">
        <v>22</v>
      </c>
      <c r="L147" s="4">
        <f>IF(J147&gt;38,38,J147)</f>
        <v>21.75</v>
      </c>
      <c r="M147" s="2"/>
    </row>
    <row r="148" spans="1:13" ht="15">
      <c r="A148" s="2">
        <v>145</v>
      </c>
      <c r="B148" s="2">
        <v>19187</v>
      </c>
      <c r="C148" s="2" t="s">
        <v>142</v>
      </c>
      <c r="D148" s="2" t="s">
        <v>14</v>
      </c>
      <c r="E148" s="3">
        <v>192</v>
      </c>
      <c r="F148" s="2">
        <f>K148*8</f>
        <v>48</v>
      </c>
      <c r="G148" s="2"/>
      <c r="H148" s="2">
        <f>F148+G148</f>
        <v>48</v>
      </c>
      <c r="I148" s="2"/>
      <c r="J148" s="4">
        <f>(200-E148)*(75/100)</f>
        <v>6</v>
      </c>
      <c r="K148" s="3">
        <v>6</v>
      </c>
      <c r="L148" s="4">
        <f>IF(J148&gt;38,38,J148)</f>
        <v>6</v>
      </c>
      <c r="M148" s="2"/>
    </row>
    <row r="149" spans="1:13" ht="15">
      <c r="A149" s="2">
        <v>146</v>
      </c>
      <c r="B149" s="3">
        <v>19683</v>
      </c>
      <c r="C149" s="3" t="s">
        <v>143</v>
      </c>
      <c r="D149" s="3" t="s">
        <v>24</v>
      </c>
      <c r="E149" s="3">
        <v>160</v>
      </c>
      <c r="F149" s="2">
        <f>K149*8</f>
        <v>240</v>
      </c>
      <c r="G149" s="2"/>
      <c r="H149" s="2">
        <f>F149+G149</f>
        <v>240</v>
      </c>
      <c r="I149" s="2"/>
      <c r="J149" s="4">
        <f>(200-E149)*(75/100)</f>
        <v>30</v>
      </c>
      <c r="K149" s="3">
        <v>30</v>
      </c>
      <c r="L149" s="4">
        <f>IF(J149&gt;38,38,J149)</f>
        <v>30</v>
      </c>
      <c r="M149" s="2"/>
    </row>
    <row r="150" spans="1:13" ht="15">
      <c r="A150" s="2">
        <v>147</v>
      </c>
      <c r="B150" s="2">
        <v>17269</v>
      </c>
      <c r="C150" s="2" t="s">
        <v>144</v>
      </c>
      <c r="D150" s="2" t="s">
        <v>24</v>
      </c>
      <c r="E150" s="3">
        <v>187</v>
      </c>
      <c r="F150" s="2">
        <f>K150*8</f>
        <v>80</v>
      </c>
      <c r="G150" s="2"/>
      <c r="H150" s="2">
        <f>F150+G150</f>
        <v>80</v>
      </c>
      <c r="I150" s="2"/>
      <c r="J150" s="4">
        <f>(200-E150)*(75/100)</f>
        <v>9.75</v>
      </c>
      <c r="K150" s="3">
        <v>10</v>
      </c>
      <c r="L150" s="4">
        <f>IF(J150&gt;38,38,J150)</f>
        <v>9.75</v>
      </c>
      <c r="M150" s="2"/>
    </row>
    <row r="151" spans="1:13" ht="15">
      <c r="A151" s="2">
        <v>148</v>
      </c>
      <c r="B151" s="2">
        <v>17157</v>
      </c>
      <c r="C151" s="2" t="s">
        <v>26</v>
      </c>
      <c r="D151" s="15" t="s">
        <v>16</v>
      </c>
      <c r="E151" s="15">
        <v>198</v>
      </c>
      <c r="F151" s="2">
        <f>K151*8</f>
        <v>16</v>
      </c>
      <c r="G151" s="2"/>
      <c r="H151" s="2">
        <f>F151+G151</f>
        <v>16</v>
      </c>
      <c r="I151" s="2"/>
      <c r="J151" s="4">
        <f>(200-E151)*(75/100)</f>
        <v>1.5</v>
      </c>
      <c r="K151" s="15">
        <v>2</v>
      </c>
      <c r="L151" s="4">
        <f>IF(J151&lt;0,0,J151)</f>
        <v>1.5</v>
      </c>
      <c r="M151" s="2"/>
    </row>
    <row r="152" spans="1:13" ht="15">
      <c r="A152" s="2">
        <v>149</v>
      </c>
      <c r="B152" s="3">
        <v>24175</v>
      </c>
      <c r="C152" t="s">
        <v>426</v>
      </c>
      <c r="D152" s="3" t="s">
        <v>53</v>
      </c>
      <c r="E152" s="3">
        <v>179</v>
      </c>
      <c r="F152" s="2">
        <f>K152*8</f>
        <v>128</v>
      </c>
      <c r="G152" s="2"/>
      <c r="H152" s="2">
        <f>F152+G152</f>
        <v>128</v>
      </c>
      <c r="I152" s="2"/>
      <c r="J152" s="4">
        <f>(200-E152)*(75/100)</f>
        <v>15.75</v>
      </c>
      <c r="K152" s="3">
        <v>16</v>
      </c>
      <c r="L152" s="4">
        <f>IF(J152&gt;38,38,J152)</f>
        <v>15.75</v>
      </c>
      <c r="M152" s="2"/>
    </row>
    <row r="153" spans="1:13" ht="15">
      <c r="A153" s="2">
        <v>150</v>
      </c>
      <c r="B153" s="2">
        <v>4335</v>
      </c>
      <c r="C153" s="2" t="s">
        <v>145</v>
      </c>
      <c r="D153" s="2" t="s">
        <v>14</v>
      </c>
      <c r="E153" s="3">
        <v>202</v>
      </c>
      <c r="F153" s="2">
        <f>K153*8</f>
        <v>0</v>
      </c>
      <c r="G153" s="2"/>
      <c r="H153" s="2">
        <f>F153+G153</f>
        <v>0</v>
      </c>
      <c r="I153" s="2"/>
      <c r="J153" s="4">
        <f>(200-E153)*(75/100)</f>
        <v>-1.5</v>
      </c>
      <c r="K153" s="3">
        <v>0</v>
      </c>
      <c r="L153" s="4">
        <f>IF(J153&gt;38,38,J153)</f>
        <v>-1.5</v>
      </c>
      <c r="M153" s="2"/>
    </row>
    <row r="154" spans="1:13" ht="15">
      <c r="A154" s="2">
        <v>151</v>
      </c>
      <c r="B154" s="2">
        <v>20118</v>
      </c>
      <c r="C154" s="2" t="s">
        <v>356</v>
      </c>
      <c r="D154" s="2" t="s">
        <v>24</v>
      </c>
      <c r="E154" s="3">
        <v>185</v>
      </c>
      <c r="F154" s="2">
        <f>K154*8</f>
        <v>88</v>
      </c>
      <c r="G154" s="2"/>
      <c r="H154" s="2">
        <f>F154+G154</f>
        <v>88</v>
      </c>
      <c r="I154" s="2"/>
      <c r="J154" s="4">
        <f>(200-E154)*(75/100)</f>
        <v>11.25</v>
      </c>
      <c r="K154" s="3">
        <v>11</v>
      </c>
      <c r="L154" s="4">
        <f>IF(J154&gt;38,38,J154)</f>
        <v>11.25</v>
      </c>
      <c r="M154" s="2"/>
    </row>
    <row r="155" spans="1:13" ht="15">
      <c r="A155" s="2">
        <v>152</v>
      </c>
      <c r="B155" s="2">
        <v>24410</v>
      </c>
      <c r="C155" s="2" t="s">
        <v>492</v>
      </c>
      <c r="D155" s="2" t="s">
        <v>24</v>
      </c>
      <c r="E155" s="3">
        <v>138</v>
      </c>
      <c r="F155" s="2">
        <f>K155*8</f>
        <v>304</v>
      </c>
      <c r="G155" s="2"/>
      <c r="H155" s="2"/>
      <c r="I155" s="2"/>
      <c r="J155" s="4">
        <f>(200-E155)*(75/100)</f>
        <v>46.5</v>
      </c>
      <c r="K155" s="3">
        <v>38</v>
      </c>
      <c r="L155" s="4">
        <f>IF(J155&gt;38,38,J155)</f>
        <v>38</v>
      </c>
      <c r="M155" s="2"/>
    </row>
    <row r="156" spans="1:13" ht="15">
      <c r="A156" s="2">
        <v>153</v>
      </c>
      <c r="B156" s="2">
        <v>22276</v>
      </c>
      <c r="C156" s="2" t="s">
        <v>148</v>
      </c>
      <c r="D156" s="2" t="s">
        <v>46</v>
      </c>
      <c r="E156" s="3">
        <v>161</v>
      </c>
      <c r="F156" s="2">
        <f>K156*8</f>
        <v>232</v>
      </c>
      <c r="G156" s="2"/>
      <c r="H156" s="2">
        <f>F156+G156</f>
        <v>232</v>
      </c>
      <c r="I156" s="2"/>
      <c r="J156" s="4">
        <f>(200-E156)*(75/100)</f>
        <v>29.25</v>
      </c>
      <c r="K156" s="3">
        <v>29</v>
      </c>
      <c r="L156" s="4">
        <f>IF(J156&gt;38,38,J156)</f>
        <v>29.25</v>
      </c>
      <c r="M156" s="2"/>
    </row>
    <row r="157" spans="1:13" ht="15">
      <c r="A157" s="2">
        <v>154</v>
      </c>
      <c r="B157" s="2">
        <v>21695</v>
      </c>
      <c r="C157" s="2" t="s">
        <v>149</v>
      </c>
      <c r="D157" s="2" t="s">
        <v>44</v>
      </c>
      <c r="E157" s="3">
        <v>167</v>
      </c>
      <c r="F157" s="2">
        <f>K157*8</f>
        <v>200</v>
      </c>
      <c r="G157" s="2"/>
      <c r="H157" s="2">
        <f>F157+G157</f>
        <v>200</v>
      </c>
      <c r="I157" s="2"/>
      <c r="J157" s="4">
        <f>(200-E157)*(75/100)</f>
        <v>24.75</v>
      </c>
      <c r="K157" s="3">
        <v>25</v>
      </c>
      <c r="L157" s="4">
        <f>IF(J157&gt;38,38,J157)</f>
        <v>24.75</v>
      </c>
      <c r="M157" s="2"/>
    </row>
    <row r="158" spans="1:13" ht="15">
      <c r="A158" s="2">
        <v>155</v>
      </c>
      <c r="B158" s="3">
        <v>24094</v>
      </c>
      <c r="C158" s="3" t="s">
        <v>427</v>
      </c>
      <c r="D158" s="3" t="s">
        <v>33</v>
      </c>
      <c r="E158" s="3">
        <v>166</v>
      </c>
      <c r="F158" s="2">
        <f>K158*8</f>
        <v>208</v>
      </c>
      <c r="G158" s="2"/>
      <c r="H158" s="2">
        <f>F158+G158</f>
        <v>208</v>
      </c>
      <c r="I158" s="2"/>
      <c r="J158" s="4">
        <f>(200-E158)*(75/100)</f>
        <v>25.5</v>
      </c>
      <c r="K158" s="3">
        <v>26</v>
      </c>
      <c r="L158" s="4">
        <f>IF(J158&gt;38,38,J158)</f>
        <v>25.5</v>
      </c>
      <c r="M158" s="2"/>
    </row>
    <row r="159" spans="1:13" ht="15">
      <c r="A159" s="2">
        <v>156</v>
      </c>
      <c r="B159" s="2">
        <v>23110</v>
      </c>
      <c r="C159" s="2" t="s">
        <v>150</v>
      </c>
      <c r="D159" s="2" t="s">
        <v>44</v>
      </c>
      <c r="E159" s="3">
        <v>114</v>
      </c>
      <c r="F159" s="2">
        <f>K159*8</f>
        <v>304</v>
      </c>
      <c r="G159" s="2"/>
      <c r="H159" s="2">
        <f>F159+G159</f>
        <v>304</v>
      </c>
      <c r="I159" s="2"/>
      <c r="J159" s="4">
        <f>(200-E159)*(75/100)</f>
        <v>64.5</v>
      </c>
      <c r="K159" s="3">
        <v>38</v>
      </c>
      <c r="L159" s="4">
        <f>IF(J159&gt;38,38,J159)</f>
        <v>38</v>
      </c>
      <c r="M159" s="2"/>
    </row>
    <row r="160" spans="1:13" ht="15">
      <c r="A160" s="2">
        <v>157</v>
      </c>
      <c r="B160" s="2">
        <v>24409</v>
      </c>
      <c r="C160" s="2" t="s">
        <v>491</v>
      </c>
      <c r="D160" s="2" t="s">
        <v>24</v>
      </c>
      <c r="E160" s="3">
        <v>176</v>
      </c>
      <c r="F160" s="2">
        <f>K160*8</f>
        <v>144</v>
      </c>
      <c r="G160" s="2"/>
      <c r="H160" s="2">
        <f>F160+G160</f>
        <v>144</v>
      </c>
      <c r="I160" s="2"/>
      <c r="J160" s="4">
        <f>(200-E160)*(75/100)</f>
        <v>18</v>
      </c>
      <c r="K160" s="3">
        <v>18</v>
      </c>
      <c r="L160" s="4">
        <f>IF(J160&gt;38,38,J160)</f>
        <v>18</v>
      </c>
      <c r="M160" s="2"/>
    </row>
    <row r="161" spans="1:13" ht="15">
      <c r="A161" s="2">
        <v>158</v>
      </c>
      <c r="B161" s="2">
        <v>24040</v>
      </c>
      <c r="C161" s="2" t="s">
        <v>399</v>
      </c>
      <c r="D161" s="2" t="s">
        <v>24</v>
      </c>
      <c r="E161" s="3">
        <v>205</v>
      </c>
      <c r="F161" s="2">
        <f>K161*8</f>
        <v>0</v>
      </c>
      <c r="G161" s="2"/>
      <c r="H161" s="2">
        <f>F161+G161</f>
        <v>0</v>
      </c>
      <c r="I161" s="2"/>
      <c r="J161" s="4">
        <f>(200-E161)*(75/100)</f>
        <v>-3.75</v>
      </c>
      <c r="K161" s="15">
        <v>0</v>
      </c>
      <c r="L161" s="4">
        <f>IF(J161&lt;0,0,J161)</f>
        <v>0</v>
      </c>
      <c r="M161" s="2"/>
    </row>
    <row r="162" spans="1:13" ht="15">
      <c r="A162" s="2">
        <v>159</v>
      </c>
      <c r="B162" s="2">
        <v>21912</v>
      </c>
      <c r="C162" s="2" t="s">
        <v>36</v>
      </c>
      <c r="D162" s="2" t="s">
        <v>21</v>
      </c>
      <c r="E162" s="3">
        <v>172</v>
      </c>
      <c r="F162" s="2">
        <f>K162*8</f>
        <v>168</v>
      </c>
      <c r="G162" s="2"/>
      <c r="H162" s="2">
        <f>F162+G162</f>
        <v>168</v>
      </c>
      <c r="I162" s="2"/>
      <c r="J162" s="4">
        <f>(200-E162)*(75/100)</f>
        <v>21</v>
      </c>
      <c r="K162" s="3">
        <v>21</v>
      </c>
      <c r="L162" s="4">
        <f>IF(J162&gt;38,38,J162)</f>
        <v>21</v>
      </c>
      <c r="M162" s="2"/>
    </row>
    <row r="163" spans="1:13" ht="15">
      <c r="A163" s="2">
        <v>160</v>
      </c>
      <c r="B163" s="2">
        <v>22404</v>
      </c>
      <c r="C163" s="2" t="s">
        <v>152</v>
      </c>
      <c r="D163" s="2" t="s">
        <v>53</v>
      </c>
      <c r="E163" s="3">
        <v>192</v>
      </c>
      <c r="F163" s="2">
        <f>K163*8</f>
        <v>48</v>
      </c>
      <c r="G163" s="2"/>
      <c r="H163" s="2">
        <f>F163+G163</f>
        <v>48</v>
      </c>
      <c r="I163" s="2"/>
      <c r="J163" s="4">
        <f>(200-E163)*(75/100)</f>
        <v>6</v>
      </c>
      <c r="K163" s="3">
        <v>6</v>
      </c>
      <c r="L163" s="4">
        <f>IF(J163&gt;38,38,J163)</f>
        <v>6</v>
      </c>
      <c r="M163" s="2"/>
    </row>
    <row r="164" spans="1:13" ht="15">
      <c r="A164" s="2">
        <v>161</v>
      </c>
      <c r="B164" s="2">
        <v>22550</v>
      </c>
      <c r="C164" s="2" t="s">
        <v>153</v>
      </c>
      <c r="D164" s="2" t="s">
        <v>46</v>
      </c>
      <c r="E164" s="3">
        <v>172</v>
      </c>
      <c r="F164" s="2">
        <f>K164*8</f>
        <v>168</v>
      </c>
      <c r="G164" s="2"/>
      <c r="H164" s="2">
        <f>F164+G164</f>
        <v>168</v>
      </c>
      <c r="I164" s="2"/>
      <c r="J164" s="4">
        <f>(200-E164)*(75/100)</f>
        <v>21</v>
      </c>
      <c r="K164" s="3">
        <v>21</v>
      </c>
      <c r="L164" s="4">
        <f>IF(J164&gt;38,38,J164)</f>
        <v>21</v>
      </c>
      <c r="M164" s="2"/>
    </row>
    <row r="165" spans="1:13" ht="15">
      <c r="A165" s="2">
        <v>162</v>
      </c>
      <c r="B165" s="2">
        <v>22733</v>
      </c>
      <c r="C165" s="2" t="s">
        <v>154</v>
      </c>
      <c r="D165" t="s">
        <v>53</v>
      </c>
      <c r="E165" s="3">
        <v>146</v>
      </c>
      <c r="F165" s="2">
        <f>K165*8</f>
        <v>304</v>
      </c>
      <c r="G165" s="2"/>
      <c r="H165" s="2">
        <f>F165+G165</f>
        <v>304</v>
      </c>
      <c r="I165" s="2"/>
      <c r="J165" s="4">
        <f>(200-E165)*(75/100)</f>
        <v>40.5</v>
      </c>
      <c r="K165" s="3">
        <v>38</v>
      </c>
      <c r="L165" s="4">
        <f>IF(J165&gt;38,38,J165)</f>
        <v>38</v>
      </c>
      <c r="M165" s="2"/>
    </row>
    <row r="166" spans="1:13" ht="15">
      <c r="A166" s="2">
        <v>163</v>
      </c>
      <c r="B166" s="2">
        <v>19125</v>
      </c>
      <c r="C166" s="2" t="s">
        <v>155</v>
      </c>
      <c r="D166" s="2" t="s">
        <v>46</v>
      </c>
      <c r="E166" s="3">
        <v>191</v>
      </c>
      <c r="F166" s="2">
        <f>K166*8</f>
        <v>56</v>
      </c>
      <c r="G166" s="2"/>
      <c r="H166" s="2">
        <f>F166+G166</f>
        <v>56</v>
      </c>
      <c r="I166" s="2"/>
      <c r="J166" s="4">
        <f>(200-E166)*(75/100)</f>
        <v>6.75</v>
      </c>
      <c r="K166" s="3">
        <v>7</v>
      </c>
      <c r="L166" s="4">
        <f>IF(J166&gt;38,38,J166)</f>
        <v>6.75</v>
      </c>
      <c r="M166" s="2"/>
    </row>
    <row r="167" spans="1:13" ht="15">
      <c r="A167" s="2">
        <v>164</v>
      </c>
      <c r="B167" s="2">
        <v>23025</v>
      </c>
      <c r="C167" s="2" t="s">
        <v>157</v>
      </c>
      <c r="D167" s="2" t="s">
        <v>24</v>
      </c>
      <c r="E167" s="3">
        <v>165</v>
      </c>
      <c r="F167" s="2">
        <f>K167*8</f>
        <v>208</v>
      </c>
      <c r="G167" s="2"/>
      <c r="H167" s="2">
        <f>F167+G167</f>
        <v>208</v>
      </c>
      <c r="I167" s="2"/>
      <c r="J167" s="4">
        <f>(200-E167)*(75/100)</f>
        <v>26.25</v>
      </c>
      <c r="K167" s="3">
        <v>26</v>
      </c>
      <c r="L167" s="4">
        <f>IF(J167&gt;38,38,J167)</f>
        <v>26.25</v>
      </c>
      <c r="M167" s="2"/>
    </row>
    <row r="168" spans="1:13" ht="15">
      <c r="A168" s="2">
        <v>165</v>
      </c>
      <c r="B168" s="2">
        <v>21666</v>
      </c>
      <c r="C168" s="2" t="s">
        <v>158</v>
      </c>
      <c r="D168" s="2" t="s">
        <v>53</v>
      </c>
      <c r="E168" s="3">
        <v>166</v>
      </c>
      <c r="F168" s="2">
        <f>K168*8</f>
        <v>208</v>
      </c>
      <c r="G168" s="2"/>
      <c r="H168" s="2">
        <f>F168+G168</f>
        <v>208</v>
      </c>
      <c r="I168" s="2"/>
      <c r="J168" s="4">
        <f>(200-E168)*(75/100)</f>
        <v>25.5</v>
      </c>
      <c r="K168" s="3">
        <v>26</v>
      </c>
      <c r="L168" s="4">
        <f>IF(J168&gt;38,38,J168)</f>
        <v>25.5</v>
      </c>
      <c r="M168" s="2"/>
    </row>
    <row r="169" spans="1:13" ht="15">
      <c r="A169" s="2">
        <v>166</v>
      </c>
      <c r="B169" s="2">
        <v>17226</v>
      </c>
      <c r="C169" s="2" t="s">
        <v>159</v>
      </c>
      <c r="D169" s="2" t="s">
        <v>14</v>
      </c>
      <c r="E169" s="15">
        <v>175</v>
      </c>
      <c r="F169" s="2">
        <f>K169*8</f>
        <v>152</v>
      </c>
      <c r="G169" s="2"/>
      <c r="H169" s="2">
        <f>F169+G169</f>
        <v>152</v>
      </c>
      <c r="I169" s="2"/>
      <c r="J169" s="4">
        <f>(200-E169)*(75/100)</f>
        <v>18.75</v>
      </c>
      <c r="K169" s="15">
        <v>19</v>
      </c>
      <c r="L169" s="4">
        <f>IF(J169&lt;0,0,J169)</f>
        <v>18.75</v>
      </c>
      <c r="M169" s="2"/>
    </row>
    <row r="170" spans="1:13" ht="15">
      <c r="A170" s="2">
        <v>167</v>
      </c>
      <c r="B170" s="2">
        <v>21021</v>
      </c>
      <c r="C170" s="2" t="s">
        <v>160</v>
      </c>
      <c r="D170" s="2" t="s">
        <v>16</v>
      </c>
      <c r="E170" s="3">
        <v>164</v>
      </c>
      <c r="F170" s="2">
        <f>K170*8</f>
        <v>216</v>
      </c>
      <c r="G170" s="2"/>
      <c r="H170" s="2">
        <f>F170+G170</f>
        <v>216</v>
      </c>
      <c r="I170" s="2"/>
      <c r="J170" s="4">
        <f>(200-E170)*(75/100)</f>
        <v>27</v>
      </c>
      <c r="K170" s="3">
        <v>27</v>
      </c>
      <c r="L170" s="4">
        <f>IF(J170&gt;38,38,J170)</f>
        <v>27</v>
      </c>
      <c r="M170" s="2"/>
    </row>
    <row r="171" spans="1:13" ht="15">
      <c r="A171" s="2">
        <v>168</v>
      </c>
      <c r="B171" s="2">
        <v>21696</v>
      </c>
      <c r="C171" s="2" t="s">
        <v>161</v>
      </c>
      <c r="D171" s="2" t="s">
        <v>44</v>
      </c>
      <c r="E171" s="3">
        <v>154</v>
      </c>
      <c r="F171" s="2">
        <f>K171*8</f>
        <v>280</v>
      </c>
      <c r="G171" s="2"/>
      <c r="H171" s="2">
        <f>F171+G171</f>
        <v>280</v>
      </c>
      <c r="I171" s="2"/>
      <c r="J171" s="4">
        <f>(200-E171)*(75/100)</f>
        <v>34.5</v>
      </c>
      <c r="K171" s="3">
        <v>35</v>
      </c>
      <c r="L171" s="4">
        <f>IF(J171&gt;38,38,J171)</f>
        <v>34.5</v>
      </c>
      <c r="M171" s="2"/>
    </row>
    <row r="172" spans="1:13" ht="15">
      <c r="A172" s="2">
        <v>169</v>
      </c>
      <c r="B172" s="2">
        <v>20080</v>
      </c>
      <c r="C172" s="2" t="s">
        <v>162</v>
      </c>
      <c r="D172" s="2" t="s">
        <v>53</v>
      </c>
      <c r="E172" s="3">
        <v>169</v>
      </c>
      <c r="F172" s="2">
        <f>K172*8</f>
        <v>184</v>
      </c>
      <c r="G172" s="2"/>
      <c r="H172" s="2">
        <f>F172+G172</f>
        <v>184</v>
      </c>
      <c r="I172" s="2"/>
      <c r="J172" s="4">
        <f>(200-E172)*(75/100)</f>
        <v>23.25</v>
      </c>
      <c r="K172" s="3">
        <v>23</v>
      </c>
      <c r="L172" s="4">
        <f>IF(J172&gt;38,38,J172)</f>
        <v>23.25</v>
      </c>
      <c r="M172" s="2"/>
    </row>
    <row r="173" spans="1:13" ht="15">
      <c r="A173" s="2">
        <v>170</v>
      </c>
      <c r="B173" s="2">
        <v>20934</v>
      </c>
      <c r="C173" s="2" t="s">
        <v>163</v>
      </c>
      <c r="D173" s="2" t="s">
        <v>44</v>
      </c>
      <c r="E173" s="3">
        <v>172</v>
      </c>
      <c r="F173" s="2">
        <f>K173*8</f>
        <v>168</v>
      </c>
      <c r="G173" s="2"/>
      <c r="H173" s="2">
        <f>F173+G173</f>
        <v>168</v>
      </c>
      <c r="I173" s="2"/>
      <c r="J173" s="4">
        <f>(200-E173)*(75/100)</f>
        <v>21</v>
      </c>
      <c r="K173" s="3">
        <v>21</v>
      </c>
      <c r="L173" s="4">
        <f>IF(J173&gt;38,38,J173)</f>
        <v>21</v>
      </c>
      <c r="M173" s="2"/>
    </row>
    <row r="174" spans="1:13" ht="15">
      <c r="A174" s="2">
        <v>171</v>
      </c>
      <c r="B174" s="2">
        <v>21642</v>
      </c>
      <c r="C174" s="2" t="s">
        <v>165</v>
      </c>
      <c r="D174" s="2" t="s">
        <v>46</v>
      </c>
      <c r="E174" s="3">
        <v>201</v>
      </c>
      <c r="F174" s="2">
        <f>K174*8</f>
        <v>0</v>
      </c>
      <c r="G174" s="2"/>
      <c r="H174" s="2">
        <f>F174+G174</f>
        <v>0</v>
      </c>
      <c r="I174" s="2"/>
      <c r="J174" s="4">
        <f>(200-E174)*(75/100)</f>
        <v>-0.75</v>
      </c>
      <c r="K174" s="3">
        <v>0</v>
      </c>
      <c r="L174" s="4">
        <f>IF(J174&gt;38,38,J174)</f>
        <v>-0.75</v>
      </c>
      <c r="M174" s="2"/>
    </row>
    <row r="175" spans="1:13" ht="15">
      <c r="A175" s="2">
        <v>172</v>
      </c>
      <c r="B175" s="3">
        <v>24093</v>
      </c>
      <c r="C175" s="3" t="s">
        <v>428</v>
      </c>
      <c r="D175" s="3" t="s">
        <v>33</v>
      </c>
      <c r="E175" s="3">
        <v>176</v>
      </c>
      <c r="F175" s="2">
        <f>K175*8</f>
        <v>144</v>
      </c>
      <c r="G175" s="2"/>
      <c r="H175" s="2">
        <f>F175+G175</f>
        <v>144</v>
      </c>
      <c r="I175" s="2"/>
      <c r="J175" s="4">
        <f>(200-E175)*(75/100)</f>
        <v>18</v>
      </c>
      <c r="K175" s="3">
        <v>18</v>
      </c>
      <c r="L175" s="4">
        <f>IF(J175&gt;38,38,J175)</f>
        <v>18</v>
      </c>
      <c r="M175" s="2"/>
    </row>
    <row r="176" spans="1:13" ht="15">
      <c r="A176" s="2">
        <v>173</v>
      </c>
      <c r="B176" s="3">
        <v>23386</v>
      </c>
      <c r="C176" s="3" t="s">
        <v>167</v>
      </c>
      <c r="D176" s="3" t="s">
        <v>24</v>
      </c>
      <c r="E176" s="3">
        <v>174</v>
      </c>
      <c r="F176" s="2">
        <f>K176*8</f>
        <v>160</v>
      </c>
      <c r="G176" s="2"/>
      <c r="H176" s="2">
        <f>F176+G176</f>
        <v>160</v>
      </c>
      <c r="I176" s="2"/>
      <c r="J176" s="4">
        <f>(200-E176)*(75/100)</f>
        <v>19.5</v>
      </c>
      <c r="K176" s="3">
        <v>20</v>
      </c>
      <c r="L176" s="4">
        <f>IF(J176&gt;38,38,J176)</f>
        <v>19.5</v>
      </c>
      <c r="M176" s="2"/>
    </row>
    <row r="177" spans="1:13" ht="15">
      <c r="A177" s="2">
        <v>174</v>
      </c>
      <c r="B177" s="2">
        <v>21889</v>
      </c>
      <c r="C177" s="2" t="s">
        <v>39</v>
      </c>
      <c r="D177" s="2" t="s">
        <v>21</v>
      </c>
      <c r="E177" s="3">
        <v>169</v>
      </c>
      <c r="F177" s="2">
        <f>K177*8</f>
        <v>184</v>
      </c>
      <c r="G177" s="2"/>
      <c r="H177" s="2">
        <f>F177+G177</f>
        <v>184</v>
      </c>
      <c r="I177" s="2"/>
      <c r="J177" s="4">
        <f>(200-E177)*(75/100)</f>
        <v>23.25</v>
      </c>
      <c r="K177" s="3">
        <v>23</v>
      </c>
      <c r="L177" s="4">
        <f>IF(J177&gt;38,38,J177)</f>
        <v>23.25</v>
      </c>
      <c r="M177" s="2"/>
    </row>
    <row r="178" spans="1:13" ht="15">
      <c r="A178" s="2">
        <v>175</v>
      </c>
      <c r="B178" s="3">
        <v>23337</v>
      </c>
      <c r="C178" s="3" t="s">
        <v>169</v>
      </c>
      <c r="D178" s="3" t="s">
        <v>46</v>
      </c>
      <c r="E178" s="3">
        <v>183</v>
      </c>
      <c r="F178" s="2">
        <f>K178*8</f>
        <v>104</v>
      </c>
      <c r="G178" s="2"/>
      <c r="H178" s="2">
        <f>F178+G178</f>
        <v>104</v>
      </c>
      <c r="I178" s="2"/>
      <c r="J178" s="4">
        <f>(200-E178)*(75/100)</f>
        <v>12.75</v>
      </c>
      <c r="K178" s="3">
        <v>13</v>
      </c>
      <c r="L178" s="4">
        <f>IF(J178&gt;38,38,J178)</f>
        <v>12.75</v>
      </c>
      <c r="M178" s="2"/>
    </row>
    <row r="179" spans="1:13" ht="15">
      <c r="A179" s="2">
        <v>176</v>
      </c>
      <c r="B179" s="3">
        <v>19489</v>
      </c>
      <c r="C179" s="3" t="s">
        <v>170</v>
      </c>
      <c r="D179" s="3" t="s">
        <v>44</v>
      </c>
      <c r="E179" s="3">
        <v>169</v>
      </c>
      <c r="F179" s="2">
        <f>K179*8</f>
        <v>184</v>
      </c>
      <c r="G179" s="2"/>
      <c r="H179" s="2">
        <f>F179+G179</f>
        <v>184</v>
      </c>
      <c r="I179" s="2"/>
      <c r="J179" s="4">
        <f>(200-E179)*(75/100)</f>
        <v>23.25</v>
      </c>
      <c r="K179" s="3">
        <v>23</v>
      </c>
      <c r="L179" s="4">
        <f>IF(J179&gt;38,38,J179)</f>
        <v>23.25</v>
      </c>
      <c r="M179" s="2"/>
    </row>
    <row r="180" spans="1:13" ht="15">
      <c r="A180" s="2">
        <v>177</v>
      </c>
      <c r="B180" s="2">
        <v>21883</v>
      </c>
      <c r="C180" s="2" t="s">
        <v>27</v>
      </c>
      <c r="D180" s="2" t="s">
        <v>21</v>
      </c>
      <c r="E180" s="2">
        <v>178</v>
      </c>
      <c r="F180" s="2">
        <f>K180*8</f>
        <v>136</v>
      </c>
      <c r="G180" s="2"/>
      <c r="H180" s="2">
        <f>F180+G180</f>
        <v>136</v>
      </c>
      <c r="I180" s="2"/>
      <c r="J180" s="4">
        <f>(200-E180)*(75/100)</f>
        <v>16.5</v>
      </c>
      <c r="K180" s="3">
        <v>17</v>
      </c>
      <c r="L180" s="4">
        <f>IF(J180&lt;0,0,J180)</f>
        <v>16.5</v>
      </c>
      <c r="M180" s="2"/>
    </row>
    <row r="181" spans="1:13" ht="15">
      <c r="A181" s="2">
        <v>178</v>
      </c>
      <c r="B181" s="2">
        <v>17161</v>
      </c>
      <c r="C181" s="2" t="s">
        <v>172</v>
      </c>
      <c r="D181" s="2" t="s">
        <v>33</v>
      </c>
      <c r="E181" s="3">
        <v>195</v>
      </c>
      <c r="F181" s="2">
        <f>K181*8</f>
        <v>32</v>
      </c>
      <c r="G181" s="2"/>
      <c r="H181" s="2">
        <f>F181+G181</f>
        <v>32</v>
      </c>
      <c r="I181" s="2"/>
      <c r="J181" s="4">
        <f>(200-E181)*(75/100)</f>
        <v>3.75</v>
      </c>
      <c r="K181" s="3">
        <v>4</v>
      </c>
      <c r="L181" s="4">
        <f>IF(J181&gt;38,38,J181)</f>
        <v>3.75</v>
      </c>
      <c r="M181" s="2"/>
    </row>
    <row r="182" spans="1:13" ht="15">
      <c r="A182" s="2">
        <v>179</v>
      </c>
      <c r="B182" s="2">
        <v>17178</v>
      </c>
      <c r="C182" s="2" t="s">
        <v>173</v>
      </c>
      <c r="D182" s="2" t="s">
        <v>16</v>
      </c>
      <c r="E182" s="15">
        <v>182</v>
      </c>
      <c r="F182" s="2">
        <f>K182*8</f>
        <v>112</v>
      </c>
      <c r="G182" s="2"/>
      <c r="H182" s="2">
        <f>F182+G182</f>
        <v>112</v>
      </c>
      <c r="I182" s="2"/>
      <c r="J182" s="4">
        <f>(200-E182)*(75/100)</f>
        <v>13.5</v>
      </c>
      <c r="K182" s="15">
        <v>14</v>
      </c>
      <c r="L182" s="4">
        <f>IF(J182&gt;38,38,J182)</f>
        <v>13.5</v>
      </c>
      <c r="M182" s="2"/>
    </row>
    <row r="183" spans="1:13" ht="15">
      <c r="A183" s="2">
        <v>180</v>
      </c>
      <c r="B183" s="2">
        <v>17292</v>
      </c>
      <c r="C183" s="2" t="s">
        <v>30</v>
      </c>
      <c r="D183" s="2" t="s">
        <v>24</v>
      </c>
      <c r="E183" s="3">
        <v>201</v>
      </c>
      <c r="F183" s="2">
        <f>K183*8</f>
        <v>0</v>
      </c>
      <c r="G183" s="2"/>
      <c r="H183" s="2">
        <f>F183+G183</f>
        <v>0</v>
      </c>
      <c r="I183" s="2"/>
      <c r="J183" s="4">
        <f>(200-E183)*(75/100)</f>
        <v>-0.75</v>
      </c>
      <c r="K183" s="3">
        <v>0</v>
      </c>
      <c r="L183" s="4">
        <f>IF(J183&gt;38,38,J183)</f>
        <v>-0.75</v>
      </c>
      <c r="M183" s="2"/>
    </row>
    <row r="184" spans="1:13" ht="15">
      <c r="A184" s="2">
        <v>181</v>
      </c>
      <c r="B184" s="3">
        <v>23454</v>
      </c>
      <c r="C184" s="3" t="s">
        <v>175</v>
      </c>
      <c r="D184" s="3" t="s">
        <v>24</v>
      </c>
      <c r="E184" s="3">
        <v>145</v>
      </c>
      <c r="F184" s="2">
        <f>K184*8</f>
        <v>304</v>
      </c>
      <c r="G184" s="3"/>
      <c r="H184" s="2">
        <f>F184+G184</f>
        <v>304</v>
      </c>
      <c r="I184" s="2"/>
      <c r="J184" s="4">
        <f>(200-E184)*(75/100)</f>
        <v>41.25</v>
      </c>
      <c r="K184" s="3">
        <v>38</v>
      </c>
      <c r="L184" s="4">
        <f>IF(J184&gt;38,38,J184)</f>
        <v>38</v>
      </c>
      <c r="M184" s="2"/>
    </row>
    <row r="185" spans="1:13" ht="15">
      <c r="A185" s="2">
        <v>182</v>
      </c>
      <c r="B185" s="2">
        <v>21736</v>
      </c>
      <c r="C185" s="2" t="s">
        <v>177</v>
      </c>
      <c r="D185" s="2" t="s">
        <v>46</v>
      </c>
      <c r="E185" s="2">
        <v>192</v>
      </c>
      <c r="F185" s="2">
        <f>K185*8</f>
        <v>48</v>
      </c>
      <c r="G185" s="2"/>
      <c r="H185" s="2">
        <f>F185+G185</f>
        <v>48</v>
      </c>
      <c r="I185" s="2"/>
      <c r="J185" s="4">
        <f>(200-E185)*(75/100)</f>
        <v>6</v>
      </c>
      <c r="K185" s="3">
        <v>6</v>
      </c>
      <c r="L185" s="4">
        <f>IF(J185&gt;38,38,J185)</f>
        <v>6</v>
      </c>
      <c r="M185" s="2"/>
    </row>
    <row r="186" spans="1:13" ht="15">
      <c r="A186" s="2">
        <v>183</v>
      </c>
      <c r="B186" s="2">
        <v>22228</v>
      </c>
      <c r="C186" s="2" t="s">
        <v>178</v>
      </c>
      <c r="D186" s="2" t="s">
        <v>46</v>
      </c>
      <c r="E186" s="3">
        <v>171</v>
      </c>
      <c r="F186" s="2">
        <f>K186*8</f>
        <v>176</v>
      </c>
      <c r="G186" s="2"/>
      <c r="H186" s="2">
        <f>F186+G186</f>
        <v>176</v>
      </c>
      <c r="I186" s="2"/>
      <c r="J186" s="4">
        <f>(200-E186)*(75/100)</f>
        <v>21.75</v>
      </c>
      <c r="K186" s="3">
        <v>22</v>
      </c>
      <c r="L186" s="4">
        <f>IF(J186&gt;38,38,J186)</f>
        <v>21.75</v>
      </c>
      <c r="M186" s="2"/>
    </row>
    <row r="187" spans="1:13" ht="15">
      <c r="A187" s="2">
        <v>184</v>
      </c>
      <c r="B187" s="2">
        <v>17259</v>
      </c>
      <c r="C187" s="2" t="s">
        <v>179</v>
      </c>
      <c r="D187" s="2" t="s">
        <v>24</v>
      </c>
      <c r="E187" s="3">
        <v>165</v>
      </c>
      <c r="F187" s="2">
        <f>K187*8</f>
        <v>208</v>
      </c>
      <c r="G187" s="2"/>
      <c r="H187" s="2">
        <f>F187+G187</f>
        <v>208</v>
      </c>
      <c r="I187" s="2"/>
      <c r="J187" s="4">
        <f>(200-E187)*(75/100)</f>
        <v>26.25</v>
      </c>
      <c r="K187" s="3">
        <v>26</v>
      </c>
      <c r="L187" s="4">
        <f>IF(J187&gt;38,38,J187)</f>
        <v>26.25</v>
      </c>
      <c r="M187" s="2"/>
    </row>
    <row r="188" spans="1:13" ht="15">
      <c r="A188" s="2">
        <v>185</v>
      </c>
      <c r="B188" s="2">
        <v>22630</v>
      </c>
      <c r="C188" s="2" t="s">
        <v>180</v>
      </c>
      <c r="D188" s="2" t="s">
        <v>53</v>
      </c>
      <c r="E188" s="3">
        <v>188</v>
      </c>
      <c r="F188" s="2">
        <f>K188*8</f>
        <v>72</v>
      </c>
      <c r="G188" s="2"/>
      <c r="H188" s="2">
        <f>F188+G188</f>
        <v>72</v>
      </c>
      <c r="I188" s="2"/>
      <c r="J188" s="4">
        <f>(200-E188)*(75/100)</f>
        <v>9</v>
      </c>
      <c r="K188" s="3">
        <v>9</v>
      </c>
      <c r="L188" s="4">
        <f>IF(J188&gt;38,38,J188)</f>
        <v>9</v>
      </c>
      <c r="M188" s="2"/>
    </row>
    <row r="189" spans="1:13" ht="15">
      <c r="A189" s="2">
        <v>186</v>
      </c>
      <c r="B189" s="2">
        <v>24513</v>
      </c>
      <c r="C189" s="2" t="s">
        <v>496</v>
      </c>
      <c r="D189" s="2" t="s">
        <v>16</v>
      </c>
      <c r="E189" s="3">
        <v>113</v>
      </c>
      <c r="F189" s="2">
        <f>K189*8</f>
        <v>304</v>
      </c>
      <c r="G189" s="2"/>
      <c r="H189" s="2">
        <f>F189+G189</f>
        <v>304</v>
      </c>
      <c r="I189" s="2"/>
      <c r="J189" s="4">
        <f>(200-E189)*(75/100)</f>
        <v>65.25</v>
      </c>
      <c r="K189" s="3">
        <v>38</v>
      </c>
      <c r="L189" s="4">
        <f>IF(J189&gt;38,38,J189)</f>
        <v>38</v>
      </c>
      <c r="M189" s="2"/>
    </row>
    <row r="190" spans="1:13" ht="15">
      <c r="A190" s="2">
        <v>187</v>
      </c>
      <c r="B190" s="2">
        <v>23004</v>
      </c>
      <c r="C190" s="2" t="s">
        <v>181</v>
      </c>
      <c r="D190" s="2" t="s">
        <v>46</v>
      </c>
      <c r="E190" s="3">
        <v>148</v>
      </c>
      <c r="F190" s="2">
        <f>K190*8</f>
        <v>304</v>
      </c>
      <c r="G190" s="2"/>
      <c r="H190" s="2">
        <f>F190+G190</f>
        <v>304</v>
      </c>
      <c r="I190" s="2" t="s">
        <v>47</v>
      </c>
      <c r="J190" s="4">
        <f>(200-E190)*(75/100)</f>
        <v>39</v>
      </c>
      <c r="K190" s="3">
        <v>38</v>
      </c>
      <c r="L190" s="4">
        <f>IF(J190&gt;38,38,J190)</f>
        <v>38</v>
      </c>
      <c r="M190" s="2"/>
    </row>
    <row r="191" spans="1:13" ht="15">
      <c r="A191" s="2">
        <v>188</v>
      </c>
      <c r="B191" s="2">
        <v>20077</v>
      </c>
      <c r="C191" s="2" t="s">
        <v>182</v>
      </c>
      <c r="D191" s="2" t="s">
        <v>53</v>
      </c>
      <c r="E191" s="3">
        <v>198</v>
      </c>
      <c r="F191" s="2">
        <f>K191*8</f>
        <v>16</v>
      </c>
      <c r="G191" s="2"/>
      <c r="H191" s="2">
        <f>F191+G191</f>
        <v>16</v>
      </c>
      <c r="I191" s="2"/>
      <c r="J191" s="4">
        <f>(200-E191)*(75/100)</f>
        <v>1.5</v>
      </c>
      <c r="K191" s="3">
        <v>2</v>
      </c>
      <c r="L191" s="4">
        <f>IF(J191&gt;38,38,J191)</f>
        <v>1.5</v>
      </c>
      <c r="M191" s="2"/>
    </row>
    <row r="192" spans="1:13" ht="15">
      <c r="A192" s="2">
        <v>189</v>
      </c>
      <c r="B192" s="2">
        <v>20908</v>
      </c>
      <c r="C192" s="2" t="s">
        <v>276</v>
      </c>
      <c r="D192" s="2" t="s">
        <v>53</v>
      </c>
      <c r="E192" s="2">
        <v>190</v>
      </c>
      <c r="F192" s="2">
        <f>K192*8</f>
        <v>64</v>
      </c>
      <c r="G192" s="2"/>
      <c r="H192" s="2">
        <f>F192+G192</f>
        <v>64</v>
      </c>
      <c r="I192" s="2"/>
      <c r="J192" s="4">
        <f>(200-E192)*(75/100)</f>
        <v>7.5</v>
      </c>
      <c r="K192" s="3">
        <v>8</v>
      </c>
      <c r="L192" s="4">
        <f>IF(J192&gt;38,38,J192)</f>
        <v>7.5</v>
      </c>
      <c r="M192" s="2"/>
    </row>
    <row r="193" spans="1:13" ht="15">
      <c r="A193" s="2">
        <v>190</v>
      </c>
      <c r="B193" s="2">
        <v>22994</v>
      </c>
      <c r="C193" s="2" t="s">
        <v>183</v>
      </c>
      <c r="D193" s="2" t="s">
        <v>24</v>
      </c>
      <c r="E193" s="3">
        <v>169</v>
      </c>
      <c r="F193" s="2">
        <f>K193*8</f>
        <v>184</v>
      </c>
      <c r="G193" s="2"/>
      <c r="H193" s="2">
        <f>F193+G193</f>
        <v>184</v>
      </c>
      <c r="I193" s="2"/>
      <c r="J193" s="4">
        <f>(200-E193)*(75/100)</f>
        <v>23.25</v>
      </c>
      <c r="K193" s="3">
        <v>23</v>
      </c>
      <c r="L193" s="4">
        <f>IF(J193&gt;38,38,J193)</f>
        <v>23.25</v>
      </c>
      <c r="M193" s="2"/>
    </row>
    <row r="194" spans="1:13" ht="15">
      <c r="A194" s="2">
        <v>191</v>
      </c>
      <c r="B194" s="2">
        <v>21890</v>
      </c>
      <c r="C194" s="2" t="s">
        <v>35</v>
      </c>
      <c r="D194" s="2" t="s">
        <v>21</v>
      </c>
      <c r="E194" s="3">
        <v>184</v>
      </c>
      <c r="F194" s="2">
        <f>K194*8</f>
        <v>96</v>
      </c>
      <c r="G194" s="2"/>
      <c r="H194" s="2">
        <f>F194+G194</f>
        <v>96</v>
      </c>
      <c r="I194" s="2"/>
      <c r="J194" s="4">
        <f>(200-E194)*(75/100)</f>
        <v>12</v>
      </c>
      <c r="K194" s="3">
        <v>12</v>
      </c>
      <c r="L194" s="4">
        <f>IF(J194&gt;38,38,J194)</f>
        <v>12</v>
      </c>
      <c r="M194" s="2"/>
    </row>
    <row r="195" spans="1:13" ht="15">
      <c r="A195" s="2">
        <v>192</v>
      </c>
      <c r="B195" s="2">
        <v>20035</v>
      </c>
      <c r="C195" s="2" t="s">
        <v>185</v>
      </c>
      <c r="D195" s="2" t="s">
        <v>33</v>
      </c>
      <c r="E195" s="3">
        <v>185</v>
      </c>
      <c r="F195" s="2">
        <f>K195*8</f>
        <v>88</v>
      </c>
      <c r="G195" s="2"/>
      <c r="H195" s="2">
        <f>F195+G195</f>
        <v>88</v>
      </c>
      <c r="I195" s="2"/>
      <c r="J195" s="4">
        <f>(200-E195)*(75/100)</f>
        <v>11.25</v>
      </c>
      <c r="K195" s="3">
        <v>11</v>
      </c>
      <c r="L195" s="4">
        <f>IF(J195&gt;38,38,J195)</f>
        <v>11.25</v>
      </c>
      <c r="M195" s="2"/>
    </row>
    <row r="196" spans="1:13" ht="15">
      <c r="A196" s="2">
        <v>193</v>
      </c>
      <c r="B196" s="3">
        <v>23275</v>
      </c>
      <c r="C196" s="3" t="s">
        <v>188</v>
      </c>
      <c r="D196" s="3" t="s">
        <v>44</v>
      </c>
      <c r="E196" s="3">
        <v>155</v>
      </c>
      <c r="F196" s="2">
        <f>K196*8</f>
        <v>272</v>
      </c>
      <c r="G196" s="2"/>
      <c r="H196" s="2">
        <f>F196+G196</f>
        <v>272</v>
      </c>
      <c r="I196" s="2"/>
      <c r="J196" s="4">
        <f>(200-E196)*(75/100)</f>
        <v>33.75</v>
      </c>
      <c r="K196" s="3">
        <v>34</v>
      </c>
      <c r="L196" s="4">
        <f>IF(J196&gt;38,38,J196)</f>
        <v>33.75</v>
      </c>
      <c r="M196" s="2"/>
    </row>
    <row r="197" spans="1:13" ht="15">
      <c r="A197" s="2">
        <v>194</v>
      </c>
      <c r="B197" s="2">
        <v>17240</v>
      </c>
      <c r="C197" s="2" t="s">
        <v>190</v>
      </c>
      <c r="D197" s="2" t="s">
        <v>24</v>
      </c>
      <c r="E197" s="3">
        <v>162</v>
      </c>
      <c r="F197" s="2">
        <f>K197*8</f>
        <v>232</v>
      </c>
      <c r="G197" s="2"/>
      <c r="H197" s="2">
        <f>F197+G197</f>
        <v>232</v>
      </c>
      <c r="I197" s="2"/>
      <c r="J197" s="4">
        <f>(200-E197)*(75/100)</f>
        <v>28.5</v>
      </c>
      <c r="K197" s="3">
        <v>29</v>
      </c>
      <c r="L197" s="4">
        <f>IF(J197&gt;38,38,J197)</f>
        <v>28.5</v>
      </c>
      <c r="M197" s="2"/>
    </row>
    <row r="198" spans="1:13" ht="15">
      <c r="A198" s="2">
        <v>195</v>
      </c>
      <c r="B198" s="2">
        <v>22663</v>
      </c>
      <c r="C198" s="2" t="s">
        <v>192</v>
      </c>
      <c r="D198" s="2" t="s">
        <v>46</v>
      </c>
      <c r="E198" s="3">
        <v>178</v>
      </c>
      <c r="F198" s="2">
        <f>K198*8</f>
        <v>136</v>
      </c>
      <c r="G198" s="2"/>
      <c r="H198" s="2">
        <f>F198+G198</f>
        <v>136</v>
      </c>
      <c r="I198" s="2"/>
      <c r="J198" s="4">
        <f>(200-E198)*(75/100)</f>
        <v>16.5</v>
      </c>
      <c r="K198" s="3">
        <v>17</v>
      </c>
      <c r="L198" s="4">
        <f>IF(J198&gt;38,38,J198)</f>
        <v>16.5</v>
      </c>
      <c r="M198" s="2"/>
    </row>
    <row r="199" spans="1:13" ht="15">
      <c r="A199" s="2">
        <v>196</v>
      </c>
      <c r="B199" s="2">
        <v>16033</v>
      </c>
      <c r="C199" s="2" t="s">
        <v>355</v>
      </c>
      <c r="D199" s="2" t="s">
        <v>24</v>
      </c>
      <c r="E199" s="2">
        <v>213</v>
      </c>
      <c r="F199" s="2">
        <f>K199*8</f>
        <v>0</v>
      </c>
      <c r="G199" s="2"/>
      <c r="H199" s="2">
        <f>F199+G199</f>
        <v>0</v>
      </c>
      <c r="I199" s="2"/>
      <c r="J199" s="4">
        <f>(200-E199)*(75/100)</f>
        <v>-9.75</v>
      </c>
      <c r="K199" s="3">
        <v>0</v>
      </c>
      <c r="L199" s="4">
        <f>IF(J199&lt;0,0,J199)</f>
        <v>0</v>
      </c>
      <c r="M199" s="2"/>
    </row>
    <row r="200" spans="1:13" ht="15">
      <c r="A200" s="2">
        <v>197</v>
      </c>
      <c r="B200" s="2">
        <v>17257</v>
      </c>
      <c r="C200" s="2" t="s">
        <v>193</v>
      </c>
      <c r="D200" s="2" t="s">
        <v>33</v>
      </c>
      <c r="E200" s="3">
        <v>192</v>
      </c>
      <c r="F200" s="2">
        <f>K200*8</f>
        <v>48</v>
      </c>
      <c r="G200" s="2"/>
      <c r="H200" s="2">
        <f>F200+G200</f>
        <v>48</v>
      </c>
      <c r="I200" s="2"/>
      <c r="J200" s="4">
        <f>(200-E200)*(75/100)</f>
        <v>6</v>
      </c>
      <c r="K200" s="3">
        <v>6</v>
      </c>
      <c r="L200" s="4">
        <f>IF(J200&gt;38,38,J200)</f>
        <v>6</v>
      </c>
      <c r="M200" s="2"/>
    </row>
    <row r="201" spans="1:13" ht="15">
      <c r="A201" s="2">
        <v>198</v>
      </c>
      <c r="B201" s="2">
        <v>20598</v>
      </c>
      <c r="C201" s="2" t="s">
        <v>195</v>
      </c>
      <c r="D201" s="2" t="s">
        <v>24</v>
      </c>
      <c r="E201" s="2">
        <v>198</v>
      </c>
      <c r="F201" s="2">
        <f>K201*8</f>
        <v>16</v>
      </c>
      <c r="G201" s="2"/>
      <c r="H201" s="2">
        <f>F201+G201</f>
        <v>16</v>
      </c>
      <c r="I201" s="2"/>
      <c r="J201" s="4">
        <f>(200-E201)*(75/100)</f>
        <v>1.5</v>
      </c>
      <c r="K201" s="3">
        <v>2</v>
      </c>
      <c r="L201" s="4">
        <f>IF(J201&gt;38,38,J201)</f>
        <v>1.5</v>
      </c>
      <c r="M201" s="2"/>
    </row>
    <row r="202" spans="1:13" ht="15">
      <c r="A202" s="2">
        <v>199</v>
      </c>
      <c r="B202" s="3">
        <v>24021</v>
      </c>
      <c r="C202" s="3" t="s">
        <v>431</v>
      </c>
      <c r="D202" s="3" t="s">
        <v>24</v>
      </c>
      <c r="E202" s="3">
        <v>197</v>
      </c>
      <c r="F202" s="2">
        <f>K202*8</f>
        <v>16</v>
      </c>
      <c r="G202" s="2"/>
      <c r="H202" s="2">
        <f>F202+G202</f>
        <v>16</v>
      </c>
      <c r="I202" s="2"/>
      <c r="J202" s="4">
        <f>(200-E202)*(75/100)</f>
        <v>2.25</v>
      </c>
      <c r="K202" s="3">
        <v>2</v>
      </c>
      <c r="L202" s="4">
        <f>IF(J202&gt;38,38,J202)</f>
        <v>2.25</v>
      </c>
      <c r="M202" s="2"/>
    </row>
    <row r="203" spans="1:13" ht="15">
      <c r="A203" s="2">
        <v>200</v>
      </c>
      <c r="B203" s="2">
        <v>21090</v>
      </c>
      <c r="C203" s="2" t="s">
        <v>198</v>
      </c>
      <c r="D203" s="2" t="s">
        <v>24</v>
      </c>
      <c r="E203" s="3">
        <v>187</v>
      </c>
      <c r="F203" s="2">
        <f>K203*8</f>
        <v>80</v>
      </c>
      <c r="G203" s="3"/>
      <c r="H203" s="2">
        <f>F203+G203</f>
        <v>80</v>
      </c>
      <c r="I203" s="2"/>
      <c r="J203" s="4">
        <f>(200-E203)*(75/100)</f>
        <v>9.75</v>
      </c>
      <c r="K203" s="3">
        <v>10</v>
      </c>
      <c r="L203" s="4">
        <f>IF(J203&gt;38,38,J203)</f>
        <v>9.75</v>
      </c>
      <c r="M203" s="2"/>
    </row>
    <row r="204" spans="1:13" ht="15">
      <c r="A204" s="2">
        <v>201</v>
      </c>
      <c r="B204" s="3">
        <v>24288</v>
      </c>
      <c r="C204" t="s">
        <v>432</v>
      </c>
      <c r="D204" s="3" t="s">
        <v>53</v>
      </c>
      <c r="E204" s="3">
        <v>136</v>
      </c>
      <c r="F204" s="2">
        <f>K204*8</f>
        <v>304</v>
      </c>
      <c r="G204" s="2"/>
      <c r="H204" s="2">
        <f>F204+G204</f>
        <v>304</v>
      </c>
      <c r="I204" s="2" t="s">
        <v>47</v>
      </c>
      <c r="J204" s="4">
        <f>(200-E204)*(75/100)</f>
        <v>48</v>
      </c>
      <c r="K204" s="3">
        <v>38</v>
      </c>
      <c r="L204" s="4">
        <f>IF(J204&gt;38,38,J204)</f>
        <v>38</v>
      </c>
      <c r="M204" s="2"/>
    </row>
    <row r="205" spans="1:13" ht="15">
      <c r="A205" s="2">
        <v>202</v>
      </c>
      <c r="B205" s="2">
        <v>21138</v>
      </c>
      <c r="C205" s="2" t="s">
        <v>200</v>
      </c>
      <c r="D205" s="2" t="s">
        <v>24</v>
      </c>
      <c r="E205" s="3">
        <v>174</v>
      </c>
      <c r="F205" s="2">
        <f>K205*8</f>
        <v>160</v>
      </c>
      <c r="G205" s="2"/>
      <c r="H205" s="2">
        <f>F205+G205</f>
        <v>160</v>
      </c>
      <c r="I205" s="2"/>
      <c r="J205" s="4">
        <f>(200-E205)*(75/100)</f>
        <v>19.5</v>
      </c>
      <c r="K205" s="3">
        <v>20</v>
      </c>
      <c r="L205" s="4">
        <f>IF(J205&gt;38,38,J205)</f>
        <v>19.5</v>
      </c>
      <c r="M205" s="2"/>
    </row>
    <row r="206" spans="1:13" ht="15">
      <c r="A206" s="2">
        <v>203</v>
      </c>
      <c r="B206" s="3">
        <v>23384</v>
      </c>
      <c r="C206" s="3" t="s">
        <v>482</v>
      </c>
      <c r="D206" s="3" t="s">
        <v>53</v>
      </c>
      <c r="E206" s="3">
        <v>118</v>
      </c>
      <c r="F206" s="2">
        <f>K206*8</f>
        <v>304</v>
      </c>
      <c r="G206" s="2"/>
      <c r="H206" s="2">
        <f>F206+G206</f>
        <v>304</v>
      </c>
      <c r="I206" s="2"/>
      <c r="J206" s="4">
        <f>(200-E206)*(75/100)</f>
        <v>61.5</v>
      </c>
      <c r="K206" s="3">
        <v>38</v>
      </c>
      <c r="L206" s="4">
        <f>IF(J206&gt;38,38,J206)</f>
        <v>38</v>
      </c>
      <c r="M206" s="2"/>
    </row>
    <row r="207" spans="1:13" ht="15">
      <c r="A207" s="2">
        <v>204</v>
      </c>
      <c r="B207" s="2">
        <v>20117</v>
      </c>
      <c r="C207" s="2" t="s">
        <v>258</v>
      </c>
      <c r="D207" s="2" t="s">
        <v>24</v>
      </c>
      <c r="E207" s="3">
        <v>179</v>
      </c>
      <c r="F207" s="2">
        <f>K207*8</f>
        <v>128</v>
      </c>
      <c r="G207" s="2"/>
      <c r="H207" s="2">
        <f>F207+G207</f>
        <v>128</v>
      </c>
      <c r="I207" s="2"/>
      <c r="J207" s="4">
        <f>(200-E207)*(75/100)</f>
        <v>15.75</v>
      </c>
      <c r="K207" s="3">
        <v>16</v>
      </c>
      <c r="L207" s="4">
        <f>IF(J207&gt;38,38,J207)</f>
        <v>15.75</v>
      </c>
      <c r="M207" s="2"/>
    </row>
    <row r="208" spans="1:13" ht="15">
      <c r="A208" s="2">
        <v>205</v>
      </c>
      <c r="B208" s="2">
        <v>22881</v>
      </c>
      <c r="C208" s="2" t="s">
        <v>201</v>
      </c>
      <c r="D208" s="2" t="s">
        <v>44</v>
      </c>
      <c r="E208" s="3">
        <v>172</v>
      </c>
      <c r="F208" s="2">
        <f>K208*8</f>
        <v>168</v>
      </c>
      <c r="G208" s="2"/>
      <c r="H208" s="2">
        <f>F208+G208</f>
        <v>168</v>
      </c>
      <c r="I208" s="2"/>
      <c r="J208" s="4">
        <f>(200-E208)*(75/100)</f>
        <v>21</v>
      </c>
      <c r="K208" s="3">
        <v>21</v>
      </c>
      <c r="L208" s="4">
        <f>IF(J208&gt;38,38,J208)</f>
        <v>21</v>
      </c>
      <c r="M208" s="2"/>
    </row>
    <row r="209" spans="1:13" ht="15">
      <c r="A209" s="2">
        <v>206</v>
      </c>
      <c r="B209" s="3">
        <v>23566</v>
      </c>
      <c r="C209" s="3" t="s">
        <v>202</v>
      </c>
      <c r="D209" s="3" t="s">
        <v>14</v>
      </c>
      <c r="E209" s="3">
        <v>164</v>
      </c>
      <c r="F209" s="2">
        <f>K209*8</f>
        <v>216</v>
      </c>
      <c r="G209" s="2"/>
      <c r="H209" s="2">
        <f>F209+G209</f>
        <v>216</v>
      </c>
      <c r="I209" s="2"/>
      <c r="J209" s="4">
        <f>(200-E209)*(75/100)</f>
        <v>27</v>
      </c>
      <c r="K209" s="3">
        <v>27</v>
      </c>
      <c r="L209" s="4">
        <f>IF(J209&gt;38,38,J209)</f>
        <v>27</v>
      </c>
      <c r="M209" s="2"/>
    </row>
    <row r="210" spans="1:13" ht="15">
      <c r="A210" s="2">
        <v>207</v>
      </c>
      <c r="B210" s="2">
        <v>24380</v>
      </c>
      <c r="C210" s="2" t="s">
        <v>488</v>
      </c>
      <c r="D210" s="2" t="s">
        <v>16</v>
      </c>
      <c r="E210" s="3">
        <v>153</v>
      </c>
      <c r="F210" s="2">
        <f>K210*8</f>
        <v>280</v>
      </c>
      <c r="G210" s="2"/>
      <c r="H210" s="2">
        <f>F210+G210</f>
        <v>280</v>
      </c>
      <c r="I210" s="2"/>
      <c r="J210" s="4">
        <f>(200-E210)*(75/100)</f>
        <v>35.25</v>
      </c>
      <c r="K210" s="3">
        <v>35</v>
      </c>
      <c r="L210" s="4">
        <f>IF(J210&gt;38,38,J210)</f>
        <v>35.25</v>
      </c>
      <c r="M210" s="2"/>
    </row>
    <row r="211" spans="1:13" ht="15">
      <c r="A211" s="2">
        <v>208</v>
      </c>
      <c r="B211" s="2">
        <v>22879</v>
      </c>
      <c r="C211" s="2" t="s">
        <v>204</v>
      </c>
      <c r="D211" s="2" t="s">
        <v>44</v>
      </c>
      <c r="E211" s="3">
        <v>168</v>
      </c>
      <c r="F211" s="2">
        <f>K211*8</f>
        <v>192</v>
      </c>
      <c r="G211" s="2"/>
      <c r="H211" s="2">
        <f>F211+G211</f>
        <v>192</v>
      </c>
      <c r="I211" s="2"/>
      <c r="J211" s="4">
        <f>(200-E211)*(75/100)</f>
        <v>24</v>
      </c>
      <c r="K211" s="3">
        <v>24</v>
      </c>
      <c r="L211" s="4">
        <f>IF(J211&gt;38,38,J211)</f>
        <v>24</v>
      </c>
      <c r="M211" s="2"/>
    </row>
    <row r="212" spans="1:13" ht="15">
      <c r="A212" s="2">
        <v>209</v>
      </c>
      <c r="B212" s="2">
        <v>17264</v>
      </c>
      <c r="C212" s="2" t="s">
        <v>205</v>
      </c>
      <c r="D212" s="2" t="s">
        <v>24</v>
      </c>
      <c r="E212" s="3">
        <v>173</v>
      </c>
      <c r="F212" s="2">
        <f>K212*8</f>
        <v>160</v>
      </c>
      <c r="G212" s="2"/>
      <c r="H212" s="2">
        <f>F212+G212</f>
        <v>160</v>
      </c>
      <c r="I212" s="2"/>
      <c r="J212" s="4">
        <f>(200-E212)*(75/100)</f>
        <v>20.25</v>
      </c>
      <c r="K212" s="3">
        <v>20</v>
      </c>
      <c r="L212" s="4">
        <f>IF(J212&gt;38,38,J212)</f>
        <v>20.25</v>
      </c>
      <c r="M212" s="2"/>
    </row>
    <row r="213" spans="1:13" ht="15">
      <c r="A213" s="2">
        <v>210</v>
      </c>
      <c r="B213" s="2">
        <v>17205</v>
      </c>
      <c r="C213" s="2" t="s">
        <v>208</v>
      </c>
      <c r="D213" s="2" t="s">
        <v>24</v>
      </c>
      <c r="E213" s="3">
        <v>185</v>
      </c>
      <c r="F213" s="2">
        <f>K213*8</f>
        <v>88</v>
      </c>
      <c r="G213" s="2"/>
      <c r="H213" s="2">
        <f>F213+G213</f>
        <v>88</v>
      </c>
      <c r="I213" s="2"/>
      <c r="J213" s="4">
        <f>(200-E213)*(75/100)</f>
        <v>11.25</v>
      </c>
      <c r="K213" s="3">
        <v>11</v>
      </c>
      <c r="L213" s="4">
        <f>IF(J213&gt;38,38,J213)</f>
        <v>11.25</v>
      </c>
      <c r="M213" s="2"/>
    </row>
    <row r="214" spans="1:13" ht="15">
      <c r="A214" s="2">
        <v>211</v>
      </c>
      <c r="B214" s="2">
        <v>20081</v>
      </c>
      <c r="C214" s="2" t="s">
        <v>209</v>
      </c>
      <c r="D214" s="2" t="s">
        <v>53</v>
      </c>
      <c r="E214" s="3">
        <v>202</v>
      </c>
      <c r="F214" s="2">
        <f>K214*8</f>
        <v>0</v>
      </c>
      <c r="G214" s="2"/>
      <c r="H214" s="2">
        <f>F214+G214</f>
        <v>0</v>
      </c>
      <c r="I214" s="2"/>
      <c r="J214" s="4">
        <f>(200-E214)*(75/100)</f>
        <v>-1.5</v>
      </c>
      <c r="K214" s="3">
        <v>0</v>
      </c>
      <c r="L214" s="4">
        <f>IF(J214&lt;0,0,J214)</f>
        <v>0</v>
      </c>
      <c r="M214" s="2"/>
    </row>
    <row r="215" spans="1:13" ht="15">
      <c r="A215" s="2">
        <v>212</v>
      </c>
      <c r="B215" s="2">
        <v>20233</v>
      </c>
      <c r="C215" s="2" t="s">
        <v>210</v>
      </c>
      <c r="D215" s="2" t="s">
        <v>53</v>
      </c>
      <c r="E215" s="3">
        <v>181</v>
      </c>
      <c r="F215" s="2">
        <f>K215*8</f>
        <v>112</v>
      </c>
      <c r="G215" s="2"/>
      <c r="H215" s="2">
        <f>F215+G215</f>
        <v>112</v>
      </c>
      <c r="I215" s="2"/>
      <c r="J215" s="4">
        <f>(200-E215)*(75/100)</f>
        <v>14.25</v>
      </c>
      <c r="K215" s="3">
        <v>14</v>
      </c>
      <c r="L215" s="4">
        <f>IF(J215&gt;38,38,J215)</f>
        <v>14.25</v>
      </c>
      <c r="M215" s="2"/>
    </row>
    <row r="216" spans="1:13" ht="15">
      <c r="A216" s="2">
        <v>213</v>
      </c>
      <c r="B216" s="3">
        <v>23341</v>
      </c>
      <c r="C216" s="3" t="s">
        <v>211</v>
      </c>
      <c r="D216" s="3" t="s">
        <v>24</v>
      </c>
      <c r="E216" s="3">
        <v>184</v>
      </c>
      <c r="F216" s="2">
        <f>K216*8</f>
        <v>96</v>
      </c>
      <c r="G216" s="2"/>
      <c r="H216" s="2">
        <f>F216+G216</f>
        <v>96</v>
      </c>
      <c r="I216" s="2"/>
      <c r="J216" s="4">
        <f>(200-E216)*(75/100)</f>
        <v>12</v>
      </c>
      <c r="K216" s="3">
        <v>12</v>
      </c>
      <c r="L216" s="4">
        <f>IF(J216&gt;38,38,J216)</f>
        <v>12</v>
      </c>
      <c r="M216" s="2"/>
    </row>
    <row r="217" spans="1:13" ht="15">
      <c r="A217" s="2">
        <v>214</v>
      </c>
      <c r="B217" s="15">
        <v>17290</v>
      </c>
      <c r="C217" s="15" t="s">
        <v>212</v>
      </c>
      <c r="D217" s="15" t="s">
        <v>16</v>
      </c>
      <c r="E217" s="15">
        <v>176</v>
      </c>
      <c r="F217" s="2">
        <f>K217*8</f>
        <v>144</v>
      </c>
      <c r="G217" s="2"/>
      <c r="H217" s="2">
        <f>F217+G217</f>
        <v>144</v>
      </c>
      <c r="I217" s="2"/>
      <c r="J217" s="4">
        <f>(200-E217)*(75/100)</f>
        <v>18</v>
      </c>
      <c r="K217" s="15">
        <v>18</v>
      </c>
      <c r="L217" s="4">
        <f>IF(J217&lt;0,0,J217)</f>
        <v>18</v>
      </c>
      <c r="M217" s="2"/>
    </row>
    <row r="218" spans="1:13" ht="15">
      <c r="A218" s="2">
        <v>215</v>
      </c>
      <c r="B218" s="2">
        <v>22405</v>
      </c>
      <c r="C218" s="2" t="s">
        <v>213</v>
      </c>
      <c r="D218" s="2" t="s">
        <v>53</v>
      </c>
      <c r="E218" s="3">
        <v>181</v>
      </c>
      <c r="F218" s="2">
        <f>K218*8</f>
        <v>112</v>
      </c>
      <c r="G218" s="2"/>
      <c r="H218" s="2">
        <f>F218+G218</f>
        <v>112</v>
      </c>
      <c r="I218" s="2"/>
      <c r="J218" s="4">
        <f>(200-E218)*(75/100)</f>
        <v>14.25</v>
      </c>
      <c r="K218" s="3">
        <v>14</v>
      </c>
      <c r="L218" s="4">
        <f>IF(J218&gt;38,38,J218)</f>
        <v>14.25</v>
      </c>
      <c r="M218" s="2"/>
    </row>
    <row r="219" spans="1:13" ht="15">
      <c r="A219" s="2">
        <v>216</v>
      </c>
      <c r="B219" s="3">
        <v>24311</v>
      </c>
      <c r="C219" t="s">
        <v>433</v>
      </c>
      <c r="D219" s="3" t="s">
        <v>53</v>
      </c>
      <c r="E219" s="3">
        <v>148</v>
      </c>
      <c r="F219" s="2">
        <f>K219*8</f>
        <v>304</v>
      </c>
      <c r="G219" s="2"/>
      <c r="H219" s="2">
        <f>F219+G219</f>
        <v>304</v>
      </c>
      <c r="I219" s="2"/>
      <c r="J219" s="4">
        <f>(200-E219)*(75/100)</f>
        <v>39</v>
      </c>
      <c r="K219" s="3">
        <v>38</v>
      </c>
      <c r="L219" s="4">
        <f>IF(J219&gt;38,38,J219)</f>
        <v>38</v>
      </c>
      <c r="M219" s="2"/>
    </row>
    <row r="220" spans="1:13" ht="15">
      <c r="A220" s="2">
        <v>217</v>
      </c>
      <c r="B220" s="2">
        <v>21886</v>
      </c>
      <c r="C220" s="2" t="s">
        <v>20</v>
      </c>
      <c r="D220" s="2" t="s">
        <v>21</v>
      </c>
      <c r="E220" s="3">
        <v>169</v>
      </c>
      <c r="F220" s="2">
        <f>K220*8</f>
        <v>184</v>
      </c>
      <c r="G220" s="2"/>
      <c r="H220" s="2">
        <f>F220+G220</f>
        <v>184</v>
      </c>
      <c r="I220" s="2"/>
      <c r="J220" s="4">
        <f>(200-E220)*(75/100)</f>
        <v>23.25</v>
      </c>
      <c r="K220" s="3">
        <v>23</v>
      </c>
      <c r="L220" s="4">
        <f>IF(J220&gt;38,38,J220)</f>
        <v>23.25</v>
      </c>
      <c r="M220" s="2"/>
    </row>
    <row r="221" spans="1:13" ht="15">
      <c r="A221" s="2">
        <v>218</v>
      </c>
      <c r="B221" s="2">
        <v>17286</v>
      </c>
      <c r="C221" s="2" t="s">
        <v>214</v>
      </c>
      <c r="D221" s="2" t="s">
        <v>14</v>
      </c>
      <c r="E221" s="3">
        <v>199</v>
      </c>
      <c r="F221" s="2">
        <f>K221*8</f>
        <v>8</v>
      </c>
      <c r="G221" s="2"/>
      <c r="H221" s="2">
        <f>F221+G221</f>
        <v>8</v>
      </c>
      <c r="I221" s="2"/>
      <c r="J221" s="4">
        <f>(200-E221)*(75/100)</f>
        <v>0.75</v>
      </c>
      <c r="K221" s="3">
        <v>1</v>
      </c>
      <c r="L221" s="4">
        <f>IF(J221&gt;38,38,J221)</f>
        <v>0.75</v>
      </c>
      <c r="M221" s="2"/>
    </row>
    <row r="222" spans="1:13" ht="15">
      <c r="A222" s="2">
        <v>219</v>
      </c>
      <c r="B222" s="3">
        <v>24278</v>
      </c>
      <c r="C222" t="s">
        <v>434</v>
      </c>
      <c r="D222" s="3" t="s">
        <v>44</v>
      </c>
      <c r="E222" s="3">
        <v>116</v>
      </c>
      <c r="F222" s="2">
        <f>K222*8</f>
        <v>304</v>
      </c>
      <c r="G222" s="2"/>
      <c r="H222" s="2">
        <f>F222+G222</f>
        <v>304</v>
      </c>
      <c r="I222" s="2"/>
      <c r="J222" s="4">
        <f>(200-E222)*(75/100)</f>
        <v>63</v>
      </c>
      <c r="K222" s="3">
        <v>38</v>
      </c>
      <c r="L222" s="4">
        <f>IF(J222&gt;38,38,J222)</f>
        <v>38</v>
      </c>
      <c r="M222" s="2"/>
    </row>
    <row r="223" spans="1:13" ht="15">
      <c r="A223" s="2">
        <v>220</v>
      </c>
      <c r="B223" s="2">
        <v>22227</v>
      </c>
      <c r="C223" s="2" t="s">
        <v>216</v>
      </c>
      <c r="D223" s="2" t="s">
        <v>46</v>
      </c>
      <c r="E223" s="3">
        <v>189</v>
      </c>
      <c r="F223" s="2">
        <f>K223*8</f>
        <v>64</v>
      </c>
      <c r="G223" s="2"/>
      <c r="H223" s="2">
        <f>F223+G223</f>
        <v>64</v>
      </c>
      <c r="I223" s="2"/>
      <c r="J223" s="4">
        <f>(200-E223)*(75/100)</f>
        <v>8.25</v>
      </c>
      <c r="K223" s="3">
        <v>8</v>
      </c>
      <c r="L223" s="4">
        <f>IF(J223&gt;38,38,J223)</f>
        <v>8.25</v>
      </c>
      <c r="M223" s="2"/>
    </row>
    <row r="224" spans="1:13" ht="15">
      <c r="A224" s="2">
        <v>221</v>
      </c>
      <c r="B224" s="3">
        <v>24122</v>
      </c>
      <c r="C224" t="s">
        <v>435</v>
      </c>
      <c r="D224" s="3" t="s">
        <v>24</v>
      </c>
      <c r="E224" s="3">
        <v>158</v>
      </c>
      <c r="F224" s="2">
        <f>K224*8</f>
        <v>256</v>
      </c>
      <c r="G224" s="2"/>
      <c r="H224" s="2">
        <f>F224+G224</f>
        <v>256</v>
      </c>
      <c r="I224" s="2"/>
      <c r="J224" s="4">
        <f>(200-E224)*(75/100)</f>
        <v>31.5</v>
      </c>
      <c r="K224" s="3">
        <v>32</v>
      </c>
      <c r="L224" s="4">
        <f>IF(J224&gt;38,38,J224)</f>
        <v>31.5</v>
      </c>
      <c r="M224" s="2"/>
    </row>
    <row r="225" spans="1:13" ht="15">
      <c r="A225" s="2">
        <v>222</v>
      </c>
      <c r="B225" s="2">
        <v>21257</v>
      </c>
      <c r="C225" s="2" t="s">
        <v>217</v>
      </c>
      <c r="D225" s="2" t="s">
        <v>44</v>
      </c>
      <c r="E225" s="3">
        <v>176</v>
      </c>
      <c r="F225" s="2">
        <f>K225*8</f>
        <v>144</v>
      </c>
      <c r="G225" s="2"/>
      <c r="H225" s="2">
        <f>F225+G225</f>
        <v>144</v>
      </c>
      <c r="I225" s="2"/>
      <c r="J225" s="4">
        <f>(200-E225)*(75/100)</f>
        <v>18</v>
      </c>
      <c r="K225" s="3">
        <v>18</v>
      </c>
      <c r="L225" s="4">
        <f>IF(J225&lt;0,0,J225)</f>
        <v>18</v>
      </c>
      <c r="M225" s="2"/>
    </row>
    <row r="226" spans="1:13" ht="15">
      <c r="A226" s="2">
        <v>223</v>
      </c>
      <c r="B226" s="2">
        <v>20304</v>
      </c>
      <c r="C226" s="2" t="s">
        <v>218</v>
      </c>
      <c r="D226" s="2" t="s">
        <v>24</v>
      </c>
      <c r="E226" s="3">
        <v>211</v>
      </c>
      <c r="F226" s="2">
        <f>K226*8</f>
        <v>0</v>
      </c>
      <c r="G226" s="2"/>
      <c r="H226" s="2">
        <f>F226+G226</f>
        <v>0</v>
      </c>
      <c r="I226" s="2"/>
      <c r="J226" s="4">
        <f>(200-E226)*(75/100)</f>
        <v>-8.25</v>
      </c>
      <c r="K226" s="3">
        <v>0</v>
      </c>
      <c r="L226" s="4">
        <f>IF(J226&lt;0,0,J226)</f>
        <v>0</v>
      </c>
      <c r="M226" s="2"/>
    </row>
    <row r="227" spans="1:13" ht="15">
      <c r="A227" s="2">
        <v>224</v>
      </c>
      <c r="B227" s="2">
        <v>24480</v>
      </c>
      <c r="C227" s="2" t="s">
        <v>494</v>
      </c>
      <c r="D227" s="2" t="s">
        <v>24</v>
      </c>
      <c r="E227" s="3">
        <v>143</v>
      </c>
      <c r="F227" s="2">
        <f>K227*8</f>
        <v>304</v>
      </c>
      <c r="G227" s="2"/>
      <c r="H227" s="2">
        <f>F227+G227</f>
        <v>304</v>
      </c>
      <c r="I227" s="2"/>
      <c r="J227" s="4">
        <f>(200-E227)*(75/100)</f>
        <v>42.75</v>
      </c>
      <c r="K227" s="3">
        <v>38</v>
      </c>
      <c r="L227" s="4">
        <f>IF(J227&gt;38,38,J227)</f>
        <v>38</v>
      </c>
      <c r="M227" s="2"/>
    </row>
    <row r="228" spans="1:13" ht="15">
      <c r="A228" s="2">
        <v>225</v>
      </c>
      <c r="B228" s="2">
        <v>17216</v>
      </c>
      <c r="C228" s="2" t="s">
        <v>220</v>
      </c>
      <c r="D228" s="2" t="s">
        <v>24</v>
      </c>
      <c r="E228" s="3">
        <v>193</v>
      </c>
      <c r="F228" s="2">
        <f>K228*8</f>
        <v>40</v>
      </c>
      <c r="G228" s="2"/>
      <c r="H228" s="2">
        <f>F228+G228</f>
        <v>40</v>
      </c>
      <c r="I228" s="2"/>
      <c r="J228" s="4">
        <f>(200-E228)*(75/100)</f>
        <v>5.25</v>
      </c>
      <c r="K228" s="3">
        <v>5</v>
      </c>
      <c r="L228" s="4">
        <f>IF(J228&gt;38,38,J228)</f>
        <v>5.25</v>
      </c>
      <c r="M228" s="2"/>
    </row>
    <row r="229" spans="1:13" ht="15">
      <c r="A229" s="2">
        <v>226</v>
      </c>
      <c r="B229" s="2">
        <v>21553</v>
      </c>
      <c r="C229" s="2" t="s">
        <v>221</v>
      </c>
      <c r="D229" s="2" t="s">
        <v>46</v>
      </c>
      <c r="E229" s="2">
        <v>186</v>
      </c>
      <c r="F229" s="2">
        <f>K229*8</f>
        <v>88</v>
      </c>
      <c r="G229" s="2"/>
      <c r="H229" s="2">
        <f>F229+G229</f>
        <v>88</v>
      </c>
      <c r="I229" s="2"/>
      <c r="J229" s="4">
        <f>(200-E229)*(75/100)</f>
        <v>10.5</v>
      </c>
      <c r="K229" s="15">
        <v>11</v>
      </c>
      <c r="L229" s="4">
        <f>IF(J229&gt;38,38,J229)</f>
        <v>10.5</v>
      </c>
      <c r="M229" s="2"/>
    </row>
    <row r="230" spans="1:13" ht="15">
      <c r="A230" s="2">
        <v>227</v>
      </c>
      <c r="B230" s="2">
        <v>17179</v>
      </c>
      <c r="C230" s="2" t="s">
        <v>222</v>
      </c>
      <c r="D230" s="2" t="s">
        <v>16</v>
      </c>
      <c r="E230" s="3">
        <v>182</v>
      </c>
      <c r="F230" s="2">
        <f>K230*8</f>
        <v>112</v>
      </c>
      <c r="G230" s="2"/>
      <c r="H230" s="2">
        <f>F230+G230</f>
        <v>112</v>
      </c>
      <c r="I230" s="2"/>
      <c r="J230" s="4">
        <f>(200-E230)*(75/100)</f>
        <v>13.5</v>
      </c>
      <c r="K230" s="3">
        <v>14</v>
      </c>
      <c r="L230" s="4">
        <f>IF(J230&lt;0,0,J230)</f>
        <v>13.5</v>
      </c>
      <c r="M230" s="2"/>
    </row>
    <row r="231" spans="1:13" ht="15">
      <c r="A231" s="2">
        <v>228</v>
      </c>
      <c r="B231" s="2">
        <v>21552</v>
      </c>
      <c r="C231" s="2" t="s">
        <v>223</v>
      </c>
      <c r="D231" s="2" t="s">
        <v>46</v>
      </c>
      <c r="E231" s="2">
        <v>163</v>
      </c>
      <c r="F231" s="2">
        <f>K231*8</f>
        <v>224</v>
      </c>
      <c r="G231" s="2"/>
      <c r="H231" s="2">
        <f>F231+G231</f>
        <v>224</v>
      </c>
      <c r="I231" s="2"/>
      <c r="J231" s="4">
        <f>(200-E231)*(75/100)</f>
        <v>27.75</v>
      </c>
      <c r="K231" s="3">
        <v>28</v>
      </c>
      <c r="L231" s="4">
        <f>IF(J231&gt;38,38,J231)</f>
        <v>27.75</v>
      </c>
      <c r="M231" s="2"/>
    </row>
    <row r="232" spans="1:13" ht="15">
      <c r="A232" s="2">
        <v>229</v>
      </c>
      <c r="B232" s="3">
        <v>24193</v>
      </c>
      <c r="C232" t="s">
        <v>436</v>
      </c>
      <c r="D232" s="3" t="s">
        <v>53</v>
      </c>
      <c r="E232" s="3">
        <v>172</v>
      </c>
      <c r="F232" s="2">
        <f>K232*8</f>
        <v>168</v>
      </c>
      <c r="G232" s="2"/>
      <c r="H232" s="2">
        <f>F232+G232</f>
        <v>168</v>
      </c>
      <c r="I232" s="2"/>
      <c r="J232" s="4">
        <f>(200-E232)*(75/100)</f>
        <v>21</v>
      </c>
      <c r="K232" s="3">
        <v>21</v>
      </c>
      <c r="L232" s="4">
        <f>IF(J232&gt;38,38,J232)</f>
        <v>21</v>
      </c>
      <c r="M232" s="2"/>
    </row>
    <row r="233" spans="1:13" ht="15">
      <c r="A233" s="2">
        <v>230</v>
      </c>
      <c r="B233" s="3">
        <v>23349</v>
      </c>
      <c r="C233" s="3" t="s">
        <v>481</v>
      </c>
      <c r="D233" s="3" t="s">
        <v>24</v>
      </c>
      <c r="E233" s="3">
        <v>209</v>
      </c>
      <c r="F233" s="2">
        <f>K233*8</f>
        <v>0</v>
      </c>
      <c r="G233" s="2"/>
      <c r="H233" s="2">
        <f>F233+G233</f>
        <v>0</v>
      </c>
      <c r="I233" s="2"/>
      <c r="J233" s="4">
        <f>(200-E233)*(75/100)</f>
        <v>-6.75</v>
      </c>
      <c r="K233" s="3">
        <v>0</v>
      </c>
      <c r="L233" s="4">
        <f>IF(J233&gt;38,38,J233)</f>
        <v>-6.75</v>
      </c>
      <c r="M233" s="2"/>
    </row>
    <row r="234" spans="1:13" ht="15">
      <c r="A234" s="2">
        <v>231</v>
      </c>
      <c r="B234" s="2">
        <v>22575</v>
      </c>
      <c r="C234" s="2" t="s">
        <v>225</v>
      </c>
      <c r="D234" s="2" t="s">
        <v>14</v>
      </c>
      <c r="E234" s="3">
        <v>200</v>
      </c>
      <c r="F234" s="2">
        <f>K234*8</f>
        <v>0</v>
      </c>
      <c r="G234" s="2"/>
      <c r="H234" s="2">
        <f>F234+G234</f>
        <v>0</v>
      </c>
      <c r="I234" s="2"/>
      <c r="J234" s="4">
        <f>(200-E234)*(75/100)</f>
        <v>0</v>
      </c>
      <c r="K234" s="3">
        <v>0</v>
      </c>
      <c r="L234" s="4">
        <f>IF(J234&gt;38,38,J234)</f>
        <v>0</v>
      </c>
      <c r="M234" s="2"/>
    </row>
    <row r="235" spans="1:13" ht="15">
      <c r="A235" s="2">
        <v>232</v>
      </c>
      <c r="B235" s="3">
        <v>24192</v>
      </c>
      <c r="C235" t="s">
        <v>437</v>
      </c>
      <c r="D235" s="3" t="s">
        <v>53</v>
      </c>
      <c r="E235" s="3">
        <v>155</v>
      </c>
      <c r="F235" s="2">
        <f>K235*8</f>
        <v>272</v>
      </c>
      <c r="G235" s="2"/>
      <c r="H235" s="2">
        <f>F235+G235</f>
        <v>272</v>
      </c>
      <c r="I235" s="2"/>
      <c r="J235" s="4">
        <f>(200-E235)*(75/100)</f>
        <v>33.75</v>
      </c>
      <c r="K235" s="3">
        <v>34</v>
      </c>
      <c r="L235" s="4">
        <f>IF(J235&gt;38,38,J235)</f>
        <v>33.75</v>
      </c>
      <c r="M235" s="2"/>
    </row>
    <row r="236" spans="1:13" ht="15">
      <c r="A236" s="2">
        <v>233</v>
      </c>
      <c r="B236" s="2">
        <v>20374</v>
      </c>
      <c r="C236" s="2" t="s">
        <v>227</v>
      </c>
      <c r="D236" s="2" t="s">
        <v>24</v>
      </c>
      <c r="E236" s="3">
        <v>170</v>
      </c>
      <c r="F236" s="2">
        <f>K236*8</f>
        <v>184</v>
      </c>
      <c r="G236" s="2"/>
      <c r="H236" s="2">
        <f>F236+G236</f>
        <v>184</v>
      </c>
      <c r="I236" s="2"/>
      <c r="J236" s="4">
        <f>(200-E236)*(75/100)</f>
        <v>22.5</v>
      </c>
      <c r="K236" s="3">
        <v>23</v>
      </c>
      <c r="L236" s="4">
        <f>IF(J236&gt;38,38,J236)</f>
        <v>22.5</v>
      </c>
      <c r="M236" s="2"/>
    </row>
    <row r="237" spans="1:13" ht="15">
      <c r="A237" s="2">
        <v>234</v>
      </c>
      <c r="B237" s="2">
        <v>21023</v>
      </c>
      <c r="C237" s="2" t="s">
        <v>228</v>
      </c>
      <c r="D237" s="2" t="s">
        <v>16</v>
      </c>
      <c r="E237" s="3">
        <v>190</v>
      </c>
      <c r="F237" s="2">
        <f>K237*8</f>
        <v>64</v>
      </c>
      <c r="G237" s="2"/>
      <c r="H237" s="2">
        <f>F237+G237</f>
        <v>64</v>
      </c>
      <c r="I237" s="2"/>
      <c r="J237" s="4">
        <f>(200-E237)*(75/100)</f>
        <v>7.5</v>
      </c>
      <c r="K237" s="3">
        <v>8</v>
      </c>
      <c r="L237" s="4">
        <f>IF(J237&lt;0,0,J237)</f>
        <v>7.5</v>
      </c>
      <c r="M237" s="2"/>
    </row>
    <row r="238" spans="1:13" ht="15">
      <c r="A238" s="2">
        <v>235</v>
      </c>
      <c r="B238" s="2">
        <v>20079</v>
      </c>
      <c r="C238" s="2" t="s">
        <v>229</v>
      </c>
      <c r="D238" s="2" t="s">
        <v>14</v>
      </c>
      <c r="E238" s="3">
        <v>198</v>
      </c>
      <c r="F238" s="2">
        <f>K238*8</f>
        <v>16</v>
      </c>
      <c r="G238" s="2"/>
      <c r="H238" s="2">
        <f>F238+G238</f>
        <v>16</v>
      </c>
      <c r="I238" s="2"/>
      <c r="J238" s="4">
        <f>(200-E238)*(75/100)</f>
        <v>1.5</v>
      </c>
      <c r="K238" s="3">
        <v>2</v>
      </c>
      <c r="L238" s="4">
        <f>IF(J238&gt;38,38,J238)</f>
        <v>1.5</v>
      </c>
      <c r="M238" s="2"/>
    </row>
    <row r="239" spans="1:13" ht="15">
      <c r="A239" s="2">
        <v>236</v>
      </c>
      <c r="B239" s="2">
        <v>21342</v>
      </c>
      <c r="C239" s="2" t="s">
        <v>230</v>
      </c>
      <c r="D239" s="2" t="s">
        <v>14</v>
      </c>
      <c r="E239" s="3">
        <v>175</v>
      </c>
      <c r="F239" s="2">
        <f>K239*8</f>
        <v>152</v>
      </c>
      <c r="G239" s="2"/>
      <c r="H239" s="2">
        <f>F239+G239</f>
        <v>152</v>
      </c>
      <c r="I239" s="2" t="s">
        <v>47</v>
      </c>
      <c r="J239" s="4">
        <f>(200-E239)*(75/100)</f>
        <v>18.75</v>
      </c>
      <c r="K239" s="3">
        <v>19</v>
      </c>
      <c r="L239" s="4">
        <f>IF(J239&gt;38,38,J239)</f>
        <v>18.75</v>
      </c>
      <c r="M239" s="2"/>
    </row>
    <row r="240" spans="1:13" ht="15">
      <c r="A240" s="2">
        <v>237</v>
      </c>
      <c r="B240" s="2">
        <v>17122</v>
      </c>
      <c r="C240" s="2" t="s">
        <v>232</v>
      </c>
      <c r="D240" s="2" t="s">
        <v>33</v>
      </c>
      <c r="E240" s="3">
        <v>181</v>
      </c>
      <c r="F240" s="2">
        <f>K240*8</f>
        <v>112</v>
      </c>
      <c r="G240" s="2"/>
      <c r="H240" s="2">
        <f>F240+G240</f>
        <v>112</v>
      </c>
      <c r="I240" s="2"/>
      <c r="J240" s="4">
        <f>(200-E240)*(75/100)</f>
        <v>14.25</v>
      </c>
      <c r="K240" s="3">
        <v>14</v>
      </c>
      <c r="L240" s="4">
        <f>IF(J240&gt;38,38,J240)</f>
        <v>14.25</v>
      </c>
      <c r="M240" s="2"/>
    </row>
    <row r="241" spans="1:13" ht="15">
      <c r="A241" s="2">
        <v>238</v>
      </c>
      <c r="B241" s="2">
        <v>21263</v>
      </c>
      <c r="C241" s="2" t="s">
        <v>233</v>
      </c>
      <c r="D241" s="2" t="s">
        <v>46</v>
      </c>
      <c r="E241" s="3">
        <v>195</v>
      </c>
      <c r="F241" s="2">
        <f>K241*8</f>
        <v>32</v>
      </c>
      <c r="G241" s="2"/>
      <c r="H241" s="2">
        <f>F241+G241</f>
        <v>32</v>
      </c>
      <c r="I241" s="2"/>
      <c r="J241" s="4">
        <f>(200-E241)*(75/100)</f>
        <v>3.75</v>
      </c>
      <c r="K241" s="3">
        <v>4</v>
      </c>
      <c r="L241" s="4">
        <f>IF(J241&gt;38,38,J241)</f>
        <v>3.75</v>
      </c>
      <c r="M241" s="2"/>
    </row>
    <row r="242" spans="1:13" ht="15">
      <c r="A242" s="2">
        <v>239</v>
      </c>
      <c r="B242" s="3">
        <v>24269</v>
      </c>
      <c r="C242" t="s">
        <v>438</v>
      </c>
      <c r="D242" s="3" t="s">
        <v>44</v>
      </c>
      <c r="E242" s="3">
        <v>129</v>
      </c>
      <c r="F242" s="2">
        <f>K242*8</f>
        <v>304</v>
      </c>
      <c r="G242" s="2"/>
      <c r="H242" s="2">
        <f>F242+G242</f>
        <v>304</v>
      </c>
      <c r="I242" s="2" t="s">
        <v>47</v>
      </c>
      <c r="J242" s="4">
        <f>(200-E242)*(75/100)</f>
        <v>53.25</v>
      </c>
      <c r="K242" s="3">
        <v>38</v>
      </c>
      <c r="L242" s="4">
        <f>IF(J242&gt;38,38,J242)</f>
        <v>38</v>
      </c>
      <c r="M242" s="2"/>
    </row>
    <row r="243" spans="1:13" ht="15">
      <c r="A243" s="2">
        <v>240</v>
      </c>
      <c r="B243" s="3">
        <v>24171</v>
      </c>
      <c r="C243" t="s">
        <v>439</v>
      </c>
      <c r="D243" s="3" t="s">
        <v>16</v>
      </c>
      <c r="E243" s="3">
        <v>171</v>
      </c>
      <c r="F243" s="2">
        <f>K243*8</f>
        <v>176</v>
      </c>
      <c r="G243" s="2"/>
      <c r="H243" s="2">
        <f>F243+G243</f>
        <v>176</v>
      </c>
      <c r="I243" s="2"/>
      <c r="J243" s="4">
        <f>(200-E243)*(75/100)</f>
        <v>21.75</v>
      </c>
      <c r="K243" s="3">
        <v>22</v>
      </c>
      <c r="L243" s="4">
        <f>IF(J243&gt;38,38,J243)</f>
        <v>21.75</v>
      </c>
      <c r="M243" s="2"/>
    </row>
    <row r="244" spans="1:13" ht="15">
      <c r="A244" s="2">
        <v>241</v>
      </c>
      <c r="B244" s="2">
        <v>20935</v>
      </c>
      <c r="C244" s="2" t="s">
        <v>234</v>
      </c>
      <c r="D244" s="2" t="s">
        <v>44</v>
      </c>
      <c r="E244" s="3">
        <v>201</v>
      </c>
      <c r="F244" s="2">
        <f>K244*8</f>
        <v>0</v>
      </c>
      <c r="G244" s="2"/>
      <c r="H244" s="2">
        <f>F244+G244</f>
        <v>0</v>
      </c>
      <c r="I244" s="2"/>
      <c r="J244" s="4">
        <f>(200-E244)*(75/100)</f>
        <v>-0.75</v>
      </c>
      <c r="K244" s="3">
        <v>0</v>
      </c>
      <c r="L244" s="4">
        <f>IF(J244&gt;38,38,J244)</f>
        <v>-0.75</v>
      </c>
      <c r="M244" s="2"/>
    </row>
    <row r="245" spans="1:13" ht="15">
      <c r="A245" s="2">
        <v>242</v>
      </c>
      <c r="B245" s="2">
        <v>22919</v>
      </c>
      <c r="C245" s="2" t="s">
        <v>235</v>
      </c>
      <c r="D245" s="2" t="s">
        <v>53</v>
      </c>
      <c r="E245" s="3">
        <v>189</v>
      </c>
      <c r="F245" s="2">
        <f>K245*8</f>
        <v>64</v>
      </c>
      <c r="G245" s="2"/>
      <c r="H245" s="2">
        <f>F245+G245</f>
        <v>64</v>
      </c>
      <c r="I245" s="2"/>
      <c r="J245" s="4">
        <f>(200-E245)*(75/100)</f>
        <v>8.25</v>
      </c>
      <c r="K245" s="3">
        <v>8</v>
      </c>
      <c r="L245" s="4">
        <f>IF(J245&gt;38,38,J245)</f>
        <v>8.25</v>
      </c>
      <c r="M245" s="2"/>
    </row>
    <row r="246" spans="1:13" ht="15">
      <c r="A246" s="2"/>
      <c r="B246" s="2"/>
      <c r="C246" s="2"/>
      <c r="D246" s="2"/>
      <c r="E246" s="3"/>
      <c r="F246" s="2"/>
      <c r="G246" s="2"/>
      <c r="H246" s="2"/>
      <c r="I246" s="2"/>
      <c r="J246" s="4"/>
      <c r="K246" s="3"/>
      <c r="L246" s="4"/>
      <c r="M246" s="2"/>
    </row>
    <row r="247" spans="1:13" ht="15">
      <c r="A247" s="2"/>
      <c r="B247" s="2">
        <v>21667</v>
      </c>
      <c r="C247" s="2" t="s">
        <v>302</v>
      </c>
      <c r="D247" s="2" t="s">
        <v>53</v>
      </c>
      <c r="E247" s="2"/>
      <c r="F247" s="2">
        <f>K247*12</f>
        <v>0</v>
      </c>
      <c r="G247" s="2"/>
      <c r="H247" s="2">
        <f aca="true" t="shared" si="0" ref="H247:H278">F247+G247</f>
        <v>0</v>
      </c>
      <c r="I247" s="2"/>
      <c r="J247" s="4">
        <f aca="true" t="shared" si="1" ref="J247:J278">(200-E247)*(75/100)</f>
        <v>150</v>
      </c>
      <c r="K247" s="2"/>
      <c r="L247" s="4">
        <f aca="true" t="shared" si="2" ref="L247:L278">IF(J247&gt;38,38,J247)</f>
        <v>38</v>
      </c>
      <c r="M247" s="2"/>
    </row>
    <row r="248" spans="1:13" ht="15">
      <c r="A248" s="2"/>
      <c r="B248" s="2">
        <v>23112</v>
      </c>
      <c r="C248" s="2" t="s">
        <v>353</v>
      </c>
      <c r="D248" s="2" t="s">
        <v>16</v>
      </c>
      <c r="E248" s="3"/>
      <c r="F248" s="2">
        <f>K248*12</f>
        <v>456</v>
      </c>
      <c r="G248" s="2"/>
      <c r="H248" s="2">
        <f t="shared" si="0"/>
        <v>456</v>
      </c>
      <c r="I248" s="2"/>
      <c r="J248" s="4">
        <f t="shared" si="1"/>
        <v>150</v>
      </c>
      <c r="K248" s="2">
        <v>38</v>
      </c>
      <c r="L248" s="4">
        <f t="shared" si="2"/>
        <v>38</v>
      </c>
      <c r="M248" s="2"/>
    </row>
    <row r="249" spans="1:13" ht="15">
      <c r="A249" s="2"/>
      <c r="B249" s="2">
        <v>21549</v>
      </c>
      <c r="C249" s="2" t="s">
        <v>289</v>
      </c>
      <c r="D249" s="2" t="s">
        <v>14</v>
      </c>
      <c r="E249" s="2"/>
      <c r="F249" s="2">
        <f>K249*12</f>
        <v>0</v>
      </c>
      <c r="G249" s="2"/>
      <c r="H249" s="2">
        <f t="shared" si="0"/>
        <v>0</v>
      </c>
      <c r="I249" s="2"/>
      <c r="J249" s="4">
        <f t="shared" si="1"/>
        <v>150</v>
      </c>
      <c r="K249" s="2"/>
      <c r="L249" s="4">
        <f t="shared" si="2"/>
        <v>38</v>
      </c>
      <c r="M249" s="2"/>
    </row>
    <row r="250" spans="1:13" ht="15">
      <c r="A250" s="2"/>
      <c r="B250" s="2">
        <v>20185</v>
      </c>
      <c r="C250" s="2" t="s">
        <v>260</v>
      </c>
      <c r="D250" s="2" t="s">
        <v>14</v>
      </c>
      <c r="E250" s="2"/>
      <c r="F250" s="2">
        <f>K250*12</f>
        <v>0</v>
      </c>
      <c r="G250" s="2"/>
      <c r="H250" s="2">
        <f t="shared" si="0"/>
        <v>0</v>
      </c>
      <c r="I250" s="2"/>
      <c r="J250" s="4">
        <f t="shared" si="1"/>
        <v>150</v>
      </c>
      <c r="K250" s="2"/>
      <c r="L250" s="4">
        <f t="shared" si="2"/>
        <v>38</v>
      </c>
      <c r="M250" s="2"/>
    </row>
    <row r="251" spans="1:13" ht="15">
      <c r="A251" s="2"/>
      <c r="B251" s="3">
        <v>23342</v>
      </c>
      <c r="C251" s="3" t="s">
        <v>51</v>
      </c>
      <c r="D251" s="3" t="s">
        <v>24</v>
      </c>
      <c r="E251" s="3"/>
      <c r="F251" s="2">
        <f>K251*6</f>
        <v>228</v>
      </c>
      <c r="G251" s="2"/>
      <c r="H251" s="2">
        <f t="shared" si="0"/>
        <v>228</v>
      </c>
      <c r="I251" s="2"/>
      <c r="J251" s="4">
        <f t="shared" si="1"/>
        <v>150</v>
      </c>
      <c r="K251" s="3">
        <v>38</v>
      </c>
      <c r="L251" s="4">
        <f t="shared" si="2"/>
        <v>38</v>
      </c>
      <c r="M251" s="2"/>
    </row>
    <row r="252" spans="1:13" ht="15">
      <c r="A252" s="2"/>
      <c r="B252" s="2">
        <v>20426</v>
      </c>
      <c r="C252" s="2" t="s">
        <v>265</v>
      </c>
      <c r="D252" s="2" t="s">
        <v>53</v>
      </c>
      <c r="E252" s="2"/>
      <c r="F252" s="2">
        <f aca="true" t="shared" si="3" ref="F252:F260">K252*12</f>
        <v>0</v>
      </c>
      <c r="G252" s="2"/>
      <c r="H252" s="2">
        <f t="shared" si="0"/>
        <v>0</v>
      </c>
      <c r="I252" s="2"/>
      <c r="J252" s="4">
        <f t="shared" si="1"/>
        <v>150</v>
      </c>
      <c r="K252" s="2"/>
      <c r="L252" s="4">
        <f t="shared" si="2"/>
        <v>38</v>
      </c>
      <c r="M252" s="2"/>
    </row>
    <row r="253" spans="1:13" ht="15">
      <c r="A253" s="2"/>
      <c r="B253" s="2">
        <v>21887</v>
      </c>
      <c r="C253" s="2" t="s">
        <v>316</v>
      </c>
      <c r="D253" s="2" t="s">
        <v>21</v>
      </c>
      <c r="E253" s="3"/>
      <c r="F253" s="2">
        <f t="shared" si="3"/>
        <v>312</v>
      </c>
      <c r="G253" s="2"/>
      <c r="H253" s="2">
        <f t="shared" si="0"/>
        <v>312</v>
      </c>
      <c r="I253" s="2"/>
      <c r="J253" s="4">
        <f t="shared" si="1"/>
        <v>150</v>
      </c>
      <c r="K253" s="3">
        <v>26</v>
      </c>
      <c r="L253" s="4">
        <f t="shared" si="2"/>
        <v>38</v>
      </c>
      <c r="M253" s="2"/>
    </row>
    <row r="254" spans="1:13" ht="15">
      <c r="A254" s="2"/>
      <c r="B254" s="2">
        <v>22560</v>
      </c>
      <c r="C254" s="2" t="s">
        <v>336</v>
      </c>
      <c r="D254" s="2" t="s">
        <v>44</v>
      </c>
      <c r="E254" s="2"/>
      <c r="F254" s="2">
        <f t="shared" si="3"/>
        <v>0</v>
      </c>
      <c r="G254" s="2"/>
      <c r="H254" s="2">
        <f t="shared" si="0"/>
        <v>0</v>
      </c>
      <c r="I254" s="2"/>
      <c r="J254" s="4">
        <f t="shared" si="1"/>
        <v>150</v>
      </c>
      <c r="K254" s="2"/>
      <c r="L254" s="4">
        <f t="shared" si="2"/>
        <v>38</v>
      </c>
      <c r="M254" s="2"/>
    </row>
    <row r="255" spans="1:13" ht="15">
      <c r="A255" s="2"/>
      <c r="B255" s="2">
        <v>17236</v>
      </c>
      <c r="C255" s="2" t="s">
        <v>241</v>
      </c>
      <c r="D255" s="2" t="s">
        <v>24</v>
      </c>
      <c r="E255" s="3"/>
      <c r="F255" s="2">
        <f t="shared" si="3"/>
        <v>300</v>
      </c>
      <c r="G255" s="2"/>
      <c r="H255" s="2">
        <f t="shared" si="0"/>
        <v>300</v>
      </c>
      <c r="I255" s="2"/>
      <c r="J255" s="4">
        <f t="shared" si="1"/>
        <v>150</v>
      </c>
      <c r="K255" s="3">
        <v>25</v>
      </c>
      <c r="L255" s="4">
        <f t="shared" si="2"/>
        <v>38</v>
      </c>
      <c r="M255" s="2"/>
    </row>
    <row r="256" spans="1:13" ht="15">
      <c r="A256" s="2"/>
      <c r="B256" s="2">
        <v>22036</v>
      </c>
      <c r="C256" s="2" t="s">
        <v>325</v>
      </c>
      <c r="D256" s="2" t="s">
        <v>21</v>
      </c>
      <c r="E256" s="2"/>
      <c r="F256" s="2">
        <f t="shared" si="3"/>
        <v>0</v>
      </c>
      <c r="G256" s="2"/>
      <c r="H256" s="2">
        <f t="shared" si="0"/>
        <v>0</v>
      </c>
      <c r="I256" s="2"/>
      <c r="J256" s="4">
        <f t="shared" si="1"/>
        <v>150</v>
      </c>
      <c r="K256" s="2"/>
      <c r="L256" s="4">
        <f t="shared" si="2"/>
        <v>38</v>
      </c>
      <c r="M256" s="2"/>
    </row>
    <row r="257" spans="1:13" ht="15">
      <c r="A257" s="2"/>
      <c r="B257" s="2">
        <v>20649</v>
      </c>
      <c r="C257" s="2" t="s">
        <v>267</v>
      </c>
      <c r="D257" s="2" t="s">
        <v>24</v>
      </c>
      <c r="E257" s="2"/>
      <c r="F257" s="2">
        <f t="shared" si="3"/>
        <v>0</v>
      </c>
      <c r="G257" s="2"/>
      <c r="H257" s="2">
        <f t="shared" si="0"/>
        <v>0</v>
      </c>
      <c r="I257" s="2"/>
      <c r="J257" s="4">
        <f t="shared" si="1"/>
        <v>150</v>
      </c>
      <c r="K257" s="2"/>
      <c r="L257" s="4">
        <f t="shared" si="2"/>
        <v>38</v>
      </c>
      <c r="M257" s="2"/>
    </row>
    <row r="258" spans="1:13" ht="15">
      <c r="A258" s="2"/>
      <c r="B258" s="2">
        <v>21717</v>
      </c>
      <c r="C258" s="2" t="s">
        <v>309</v>
      </c>
      <c r="D258" s="2" t="s">
        <v>24</v>
      </c>
      <c r="E258" s="2"/>
      <c r="F258" s="2">
        <f t="shared" si="3"/>
        <v>0</v>
      </c>
      <c r="G258" s="2"/>
      <c r="H258" s="2">
        <f t="shared" si="0"/>
        <v>0</v>
      </c>
      <c r="I258" s="2"/>
      <c r="J258" s="4">
        <f t="shared" si="1"/>
        <v>150</v>
      </c>
      <c r="K258" s="2"/>
      <c r="L258" s="4">
        <f t="shared" si="2"/>
        <v>38</v>
      </c>
      <c r="M258" s="2"/>
    </row>
    <row r="259" spans="1:13" ht="15">
      <c r="A259" s="2"/>
      <c r="B259" s="2">
        <v>20115</v>
      </c>
      <c r="C259" s="2" t="s">
        <v>257</v>
      </c>
      <c r="D259" s="2" t="s">
        <v>53</v>
      </c>
      <c r="E259" s="3"/>
      <c r="F259" s="2">
        <f t="shared" si="3"/>
        <v>456</v>
      </c>
      <c r="G259" s="2"/>
      <c r="H259" s="2">
        <f t="shared" si="0"/>
        <v>456</v>
      </c>
      <c r="I259" s="2"/>
      <c r="J259" s="4">
        <f t="shared" si="1"/>
        <v>150</v>
      </c>
      <c r="K259" s="3">
        <v>38</v>
      </c>
      <c r="L259" s="4">
        <f t="shared" si="2"/>
        <v>38</v>
      </c>
      <c r="M259" s="2"/>
    </row>
    <row r="260" spans="1:13" ht="15">
      <c r="A260" s="2"/>
      <c r="B260" s="2">
        <v>22877</v>
      </c>
      <c r="C260" s="2" t="s">
        <v>340</v>
      </c>
      <c r="D260" s="2" t="s">
        <v>44</v>
      </c>
      <c r="E260" s="3"/>
      <c r="F260" s="2">
        <f t="shared" si="3"/>
        <v>456</v>
      </c>
      <c r="G260" s="2"/>
      <c r="H260" s="2">
        <f t="shared" si="0"/>
        <v>456</v>
      </c>
      <c r="I260" s="2"/>
      <c r="J260" s="4">
        <f t="shared" si="1"/>
        <v>150</v>
      </c>
      <c r="K260" s="3">
        <v>38</v>
      </c>
      <c r="L260" s="4">
        <f t="shared" si="2"/>
        <v>38</v>
      </c>
      <c r="M260" s="2"/>
    </row>
    <row r="261" spans="1:13" ht="15">
      <c r="A261" s="2"/>
      <c r="B261" s="3">
        <v>23487</v>
      </c>
      <c r="C261" s="3" t="s">
        <v>67</v>
      </c>
      <c r="D261" s="3" t="s">
        <v>24</v>
      </c>
      <c r="E261" s="3"/>
      <c r="F261" s="2">
        <f>K261*6</f>
        <v>126</v>
      </c>
      <c r="G261" s="3"/>
      <c r="H261" s="2">
        <f t="shared" si="0"/>
        <v>126</v>
      </c>
      <c r="I261" s="2"/>
      <c r="J261" s="4">
        <f t="shared" si="1"/>
        <v>150</v>
      </c>
      <c r="K261" s="3">
        <v>21</v>
      </c>
      <c r="L261" s="4">
        <f t="shared" si="2"/>
        <v>38</v>
      </c>
      <c r="M261" s="2"/>
    </row>
    <row r="262" spans="1:13" ht="15">
      <c r="A262" s="2"/>
      <c r="B262" s="2">
        <v>21884</v>
      </c>
      <c r="C262" s="2" t="s">
        <v>315</v>
      </c>
      <c r="D262" s="2" t="s">
        <v>21</v>
      </c>
      <c r="E262" s="2"/>
      <c r="F262" s="2">
        <f aca="true" t="shared" si="4" ref="F262:F267">K262*12</f>
        <v>0</v>
      </c>
      <c r="G262" s="2"/>
      <c r="H262" s="2">
        <f t="shared" si="0"/>
        <v>0</v>
      </c>
      <c r="I262" s="2"/>
      <c r="J262" s="4">
        <f t="shared" si="1"/>
        <v>150</v>
      </c>
      <c r="K262" s="2"/>
      <c r="L262" s="4">
        <f t="shared" si="2"/>
        <v>38</v>
      </c>
      <c r="M262" s="2"/>
    </row>
    <row r="263" spans="1:13" ht="15">
      <c r="A263" s="2"/>
      <c r="B263" s="2">
        <v>20907</v>
      </c>
      <c r="C263" s="2" t="s">
        <v>275</v>
      </c>
      <c r="D263" s="2" t="s">
        <v>53</v>
      </c>
      <c r="E263" s="2"/>
      <c r="F263" s="2">
        <f t="shared" si="4"/>
        <v>264</v>
      </c>
      <c r="G263" s="2"/>
      <c r="H263" s="2">
        <f t="shared" si="0"/>
        <v>264</v>
      </c>
      <c r="I263" s="2"/>
      <c r="J263" s="4">
        <f t="shared" si="1"/>
        <v>150</v>
      </c>
      <c r="K263" s="3">
        <v>22</v>
      </c>
      <c r="L263" s="4">
        <f t="shared" si="2"/>
        <v>38</v>
      </c>
      <c r="M263" s="2"/>
    </row>
    <row r="264" spans="1:13" ht="15">
      <c r="A264" s="2"/>
      <c r="B264" s="2">
        <v>21977</v>
      </c>
      <c r="C264" s="2" t="s">
        <v>322</v>
      </c>
      <c r="D264" s="2" t="s">
        <v>46</v>
      </c>
      <c r="E264" s="2"/>
      <c r="F264" s="2">
        <f t="shared" si="4"/>
        <v>0</v>
      </c>
      <c r="G264" s="2"/>
      <c r="H264" s="2">
        <f t="shared" si="0"/>
        <v>0</v>
      </c>
      <c r="I264" s="2"/>
      <c r="J264" s="4">
        <f t="shared" si="1"/>
        <v>150</v>
      </c>
      <c r="K264" s="2"/>
      <c r="L264" s="4">
        <f t="shared" si="2"/>
        <v>38</v>
      </c>
      <c r="M264" s="2"/>
    </row>
    <row r="265" spans="1:13" ht="15">
      <c r="A265" s="2"/>
      <c r="B265" s="2">
        <v>20164</v>
      </c>
      <c r="C265" s="2" t="s">
        <v>259</v>
      </c>
      <c r="D265" s="2" t="s">
        <v>53</v>
      </c>
      <c r="E265" s="2"/>
      <c r="F265" s="2">
        <f t="shared" si="4"/>
        <v>0</v>
      </c>
      <c r="G265" s="2"/>
      <c r="H265" s="2">
        <f t="shared" si="0"/>
        <v>0</v>
      </c>
      <c r="I265" s="2"/>
      <c r="J265" s="4">
        <f t="shared" si="1"/>
        <v>150</v>
      </c>
      <c r="K265" s="2"/>
      <c r="L265" s="4">
        <f t="shared" si="2"/>
        <v>38</v>
      </c>
      <c r="M265" s="2"/>
    </row>
    <row r="266" spans="1:13" ht="15">
      <c r="A266" s="2"/>
      <c r="B266" s="2">
        <v>21550</v>
      </c>
      <c r="C266" s="2" t="s">
        <v>290</v>
      </c>
      <c r="D266" s="2" t="s">
        <v>46</v>
      </c>
      <c r="E266" s="2"/>
      <c r="F266" s="2">
        <f t="shared" si="4"/>
        <v>0</v>
      </c>
      <c r="G266" s="2"/>
      <c r="H266" s="2">
        <f t="shared" si="0"/>
        <v>0</v>
      </c>
      <c r="I266" s="2"/>
      <c r="J266" s="4">
        <f t="shared" si="1"/>
        <v>150</v>
      </c>
      <c r="K266" s="2"/>
      <c r="L266" s="4">
        <f t="shared" si="2"/>
        <v>38</v>
      </c>
      <c r="M266" s="2"/>
    </row>
    <row r="267" spans="1:13" ht="15">
      <c r="A267" s="2"/>
      <c r="B267" s="2">
        <v>21646</v>
      </c>
      <c r="C267" s="2" t="s">
        <v>295</v>
      </c>
      <c r="D267" s="2" t="s">
        <v>46</v>
      </c>
      <c r="E267" s="2"/>
      <c r="F267" s="2">
        <f t="shared" si="4"/>
        <v>0</v>
      </c>
      <c r="G267" s="2"/>
      <c r="H267" s="2">
        <f t="shared" si="0"/>
        <v>0</v>
      </c>
      <c r="I267" s="2"/>
      <c r="J267" s="4">
        <f t="shared" si="1"/>
        <v>150</v>
      </c>
      <c r="K267" s="2"/>
      <c r="L267" s="4">
        <f t="shared" si="2"/>
        <v>38</v>
      </c>
      <c r="M267" s="2"/>
    </row>
    <row r="268" spans="1:13" ht="15">
      <c r="A268" s="2"/>
      <c r="B268" s="2">
        <v>17191</v>
      </c>
      <c r="C268" s="2" t="s">
        <v>75</v>
      </c>
      <c r="D268" s="2" t="s">
        <v>16</v>
      </c>
      <c r="E268" s="3"/>
      <c r="F268" s="2">
        <f>K268*6</f>
        <v>228</v>
      </c>
      <c r="G268" s="2"/>
      <c r="H268" s="2">
        <f t="shared" si="0"/>
        <v>228</v>
      </c>
      <c r="I268" s="2"/>
      <c r="J268" s="4">
        <f t="shared" si="1"/>
        <v>150</v>
      </c>
      <c r="K268" s="3">
        <v>38</v>
      </c>
      <c r="L268" s="4">
        <f t="shared" si="2"/>
        <v>38</v>
      </c>
      <c r="M268" s="2"/>
    </row>
    <row r="269" spans="1:13" ht="15">
      <c r="A269" s="2"/>
      <c r="B269" s="2">
        <v>21137</v>
      </c>
      <c r="C269" s="2" t="s">
        <v>282</v>
      </c>
      <c r="D269" s="2" t="s">
        <v>24</v>
      </c>
      <c r="E269" s="2"/>
      <c r="F269" s="2">
        <f>K269*12</f>
        <v>0</v>
      </c>
      <c r="G269" s="2"/>
      <c r="H269" s="2">
        <f t="shared" si="0"/>
        <v>0</v>
      </c>
      <c r="I269" s="2"/>
      <c r="J269" s="4">
        <f t="shared" si="1"/>
        <v>150</v>
      </c>
      <c r="K269" s="2"/>
      <c r="L269" s="4">
        <f t="shared" si="2"/>
        <v>38</v>
      </c>
      <c r="M269" s="2"/>
    </row>
    <row r="270" spans="1:13" ht="15">
      <c r="A270" s="2"/>
      <c r="B270" s="2">
        <v>17319</v>
      </c>
      <c r="C270" s="2" t="s">
        <v>250</v>
      </c>
      <c r="D270" s="2" t="s">
        <v>14</v>
      </c>
      <c r="E270" s="3"/>
      <c r="F270" s="2">
        <f>K270*12</f>
        <v>108</v>
      </c>
      <c r="G270" s="2"/>
      <c r="H270" s="2">
        <f t="shared" si="0"/>
        <v>108</v>
      </c>
      <c r="I270" s="2"/>
      <c r="J270" s="4">
        <f t="shared" si="1"/>
        <v>150</v>
      </c>
      <c r="K270" s="3">
        <v>9</v>
      </c>
      <c r="L270" s="4">
        <f t="shared" si="2"/>
        <v>38</v>
      </c>
      <c r="M270" s="2"/>
    </row>
    <row r="271" spans="1:13" ht="15">
      <c r="A271" s="2"/>
      <c r="B271" s="3">
        <v>23544</v>
      </c>
      <c r="C271" s="3" t="s">
        <v>78</v>
      </c>
      <c r="D271" s="3" t="s">
        <v>14</v>
      </c>
      <c r="E271" s="3"/>
      <c r="F271" s="2">
        <f>K271*6</f>
        <v>228</v>
      </c>
      <c r="G271" s="3"/>
      <c r="H271" s="2">
        <f t="shared" si="0"/>
        <v>228</v>
      </c>
      <c r="I271" s="2" t="s">
        <v>47</v>
      </c>
      <c r="J271" s="4">
        <f t="shared" si="1"/>
        <v>150</v>
      </c>
      <c r="K271" s="3">
        <v>38</v>
      </c>
      <c r="L271" s="4">
        <f t="shared" si="2"/>
        <v>38</v>
      </c>
      <c r="M271" s="2"/>
    </row>
    <row r="272" spans="1:13" ht="15">
      <c r="A272" s="2"/>
      <c r="B272" s="2">
        <v>21705</v>
      </c>
      <c r="C272" s="2" t="s">
        <v>79</v>
      </c>
      <c r="D272" s="2" t="s">
        <v>53</v>
      </c>
      <c r="E272" s="3"/>
      <c r="F272" s="2">
        <f>K272*6</f>
        <v>102</v>
      </c>
      <c r="G272" s="2"/>
      <c r="H272" s="2">
        <f t="shared" si="0"/>
        <v>102</v>
      </c>
      <c r="I272" s="2"/>
      <c r="J272" s="4">
        <f t="shared" si="1"/>
        <v>150</v>
      </c>
      <c r="K272" s="3">
        <v>17</v>
      </c>
      <c r="L272" s="4">
        <f t="shared" si="2"/>
        <v>38</v>
      </c>
      <c r="M272" s="2"/>
    </row>
    <row r="273" spans="1:13" ht="15">
      <c r="A273" s="2"/>
      <c r="B273" s="2">
        <v>22083</v>
      </c>
      <c r="C273" s="2" t="s">
        <v>326</v>
      </c>
      <c r="D273" s="2" t="s">
        <v>24</v>
      </c>
      <c r="E273" s="2"/>
      <c r="F273" s="2">
        <f>K273*12</f>
        <v>0</v>
      </c>
      <c r="G273" s="2"/>
      <c r="H273" s="2">
        <f t="shared" si="0"/>
        <v>0</v>
      </c>
      <c r="I273" s="2"/>
      <c r="J273" s="4">
        <f t="shared" si="1"/>
        <v>150</v>
      </c>
      <c r="K273" s="2"/>
      <c r="L273" s="4">
        <f t="shared" si="2"/>
        <v>38</v>
      </c>
      <c r="M273" s="2"/>
    </row>
    <row r="274" spans="1:13" ht="15">
      <c r="A274" s="2"/>
      <c r="B274" s="2">
        <v>17250</v>
      </c>
      <c r="C274" s="2" t="s">
        <v>243</v>
      </c>
      <c r="D274" s="2" t="s">
        <v>14</v>
      </c>
      <c r="E274" s="2"/>
      <c r="F274" s="2">
        <f>K274*12</f>
        <v>0</v>
      </c>
      <c r="G274" s="2"/>
      <c r="H274" s="2">
        <f t="shared" si="0"/>
        <v>0</v>
      </c>
      <c r="I274" s="2"/>
      <c r="J274" s="4">
        <f t="shared" si="1"/>
        <v>150</v>
      </c>
      <c r="K274" s="2"/>
      <c r="L274" s="4">
        <f t="shared" si="2"/>
        <v>38</v>
      </c>
      <c r="M274" s="2"/>
    </row>
    <row r="275" spans="1:13" ht="15">
      <c r="A275" s="2"/>
      <c r="B275" s="2">
        <v>20816</v>
      </c>
      <c r="C275" s="2" t="s">
        <v>270</v>
      </c>
      <c r="D275" s="2" t="s">
        <v>53</v>
      </c>
      <c r="E275" s="2"/>
      <c r="F275" s="2">
        <f>K275*12</f>
        <v>0</v>
      </c>
      <c r="G275" s="2"/>
      <c r="H275" s="2">
        <f t="shared" si="0"/>
        <v>0</v>
      </c>
      <c r="I275" s="2"/>
      <c r="J275" s="4">
        <f t="shared" si="1"/>
        <v>150</v>
      </c>
      <c r="K275" s="2"/>
      <c r="L275" s="4">
        <f t="shared" si="2"/>
        <v>38</v>
      </c>
      <c r="M275" s="2"/>
    </row>
    <row r="276" spans="1:13" ht="15">
      <c r="A276" s="2"/>
      <c r="B276" s="2">
        <v>20788</v>
      </c>
      <c r="C276" s="2" t="s">
        <v>82</v>
      </c>
      <c r="D276" s="2" t="s">
        <v>24</v>
      </c>
      <c r="E276" s="2"/>
      <c r="F276" s="2">
        <f>K276*6</f>
        <v>30</v>
      </c>
      <c r="G276" s="2"/>
      <c r="H276" s="2">
        <f t="shared" si="0"/>
        <v>30</v>
      </c>
      <c r="I276" s="2"/>
      <c r="J276" s="4">
        <f t="shared" si="1"/>
        <v>150</v>
      </c>
      <c r="K276" s="3">
        <v>5</v>
      </c>
      <c r="L276" s="4">
        <f t="shared" si="2"/>
        <v>38</v>
      </c>
      <c r="M276" s="2"/>
    </row>
    <row r="277" spans="1:13" ht="15">
      <c r="A277" s="2"/>
      <c r="B277" s="2">
        <v>21952</v>
      </c>
      <c r="C277" s="2" t="s">
        <v>320</v>
      </c>
      <c r="D277" s="2" t="s">
        <v>21</v>
      </c>
      <c r="E277" s="2"/>
      <c r="F277" s="2">
        <f>K277*12</f>
        <v>0</v>
      </c>
      <c r="G277" s="2"/>
      <c r="H277" s="2">
        <f t="shared" si="0"/>
        <v>0</v>
      </c>
      <c r="I277" s="2"/>
      <c r="J277" s="4">
        <f t="shared" si="1"/>
        <v>150</v>
      </c>
      <c r="K277" s="2"/>
      <c r="L277" s="4">
        <f t="shared" si="2"/>
        <v>38</v>
      </c>
      <c r="M277" s="2"/>
    </row>
    <row r="278" spans="1:13" ht="15">
      <c r="A278" s="2"/>
      <c r="B278" s="2">
        <v>21973</v>
      </c>
      <c r="C278" s="2" t="s">
        <v>321</v>
      </c>
      <c r="D278" s="2" t="s">
        <v>24</v>
      </c>
      <c r="E278" s="3"/>
      <c r="F278" s="2">
        <f>K278*12</f>
        <v>456</v>
      </c>
      <c r="G278" s="2"/>
      <c r="H278" s="2">
        <f t="shared" si="0"/>
        <v>456</v>
      </c>
      <c r="I278" s="2"/>
      <c r="J278" s="4">
        <f t="shared" si="1"/>
        <v>150</v>
      </c>
      <c r="K278" s="3">
        <v>38</v>
      </c>
      <c r="L278" s="4">
        <f t="shared" si="2"/>
        <v>38</v>
      </c>
      <c r="M278" s="2"/>
    </row>
    <row r="279" spans="1:13" ht="15">
      <c r="A279" s="2"/>
      <c r="B279" s="2">
        <v>22734</v>
      </c>
      <c r="C279" s="2" t="s">
        <v>337</v>
      </c>
      <c r="D279" s="2" t="s">
        <v>338</v>
      </c>
      <c r="E279" s="2"/>
      <c r="F279" s="2">
        <f>K279*12</f>
        <v>0</v>
      </c>
      <c r="G279" s="2"/>
      <c r="H279" s="2">
        <f aca="true" t="shared" si="5" ref="H279:H310">F279+G279</f>
        <v>0</v>
      </c>
      <c r="I279" s="2"/>
      <c r="J279" s="4">
        <f aca="true" t="shared" si="6" ref="J279:J310">(200-E279)*(75/100)</f>
        <v>150</v>
      </c>
      <c r="K279" s="2"/>
      <c r="L279" s="4">
        <f aca="true" t="shared" si="7" ref="L279:L310">IF(J279&gt;38,38,J279)</f>
        <v>38</v>
      </c>
      <c r="M279" s="2"/>
    </row>
    <row r="280" spans="1:13" ht="15">
      <c r="A280" s="2"/>
      <c r="B280" s="2">
        <v>21529</v>
      </c>
      <c r="C280" s="2" t="s">
        <v>288</v>
      </c>
      <c r="D280" s="2" t="s">
        <v>24</v>
      </c>
      <c r="E280" s="2"/>
      <c r="F280" s="2">
        <f>K280*12</f>
        <v>0</v>
      </c>
      <c r="G280" s="2"/>
      <c r="H280" s="2">
        <f t="shared" si="5"/>
        <v>0</v>
      </c>
      <c r="I280" s="2"/>
      <c r="J280" s="4">
        <f t="shared" si="6"/>
        <v>150</v>
      </c>
      <c r="K280" s="2"/>
      <c r="L280" s="4">
        <f t="shared" si="7"/>
        <v>38</v>
      </c>
      <c r="M280" s="2"/>
    </row>
    <row r="281" spans="1:13" ht="15">
      <c r="A281" s="2"/>
      <c r="B281" s="2">
        <v>21403</v>
      </c>
      <c r="C281" s="2" t="s">
        <v>89</v>
      </c>
      <c r="D281" s="2" t="s">
        <v>24</v>
      </c>
      <c r="E281" s="3"/>
      <c r="F281" s="2">
        <f>K281*6</f>
        <v>150</v>
      </c>
      <c r="G281" s="2"/>
      <c r="H281" s="2">
        <f t="shared" si="5"/>
        <v>150</v>
      </c>
      <c r="I281" s="2"/>
      <c r="J281" s="4">
        <f t="shared" si="6"/>
        <v>150</v>
      </c>
      <c r="K281" s="3">
        <v>25</v>
      </c>
      <c r="L281" s="4">
        <f t="shared" si="7"/>
        <v>38</v>
      </c>
      <c r="M281" s="2"/>
    </row>
    <row r="282" spans="1:13" ht="15">
      <c r="A282" s="2"/>
      <c r="B282" s="3">
        <v>19472</v>
      </c>
      <c r="C282" s="3" t="s">
        <v>90</v>
      </c>
      <c r="D282" s="3" t="s">
        <v>14</v>
      </c>
      <c r="E282" s="3"/>
      <c r="F282" s="2">
        <f>K282*6</f>
        <v>0</v>
      </c>
      <c r="G282" s="2"/>
      <c r="H282" s="2">
        <f t="shared" si="5"/>
        <v>0</v>
      </c>
      <c r="I282" s="2"/>
      <c r="J282" s="4">
        <f t="shared" si="6"/>
        <v>150</v>
      </c>
      <c r="K282" s="3">
        <v>0</v>
      </c>
      <c r="L282" s="4">
        <f t="shared" si="7"/>
        <v>38</v>
      </c>
      <c r="M282" s="2"/>
    </row>
    <row r="283" spans="1:13" ht="15">
      <c r="A283" s="2"/>
      <c r="B283" s="2">
        <v>22732</v>
      </c>
      <c r="C283" s="2" t="s">
        <v>91</v>
      </c>
      <c r="D283" t="s">
        <v>53</v>
      </c>
      <c r="E283" s="3"/>
      <c r="F283" s="2">
        <f>K283*6</f>
        <v>228</v>
      </c>
      <c r="G283" s="2"/>
      <c r="H283" s="2">
        <f t="shared" si="5"/>
        <v>228</v>
      </c>
      <c r="I283" s="2"/>
      <c r="J283" s="4">
        <f t="shared" si="6"/>
        <v>150</v>
      </c>
      <c r="K283" s="3">
        <v>38</v>
      </c>
      <c r="L283" s="4">
        <f t="shared" si="7"/>
        <v>38</v>
      </c>
      <c r="M283" s="2"/>
    </row>
    <row r="284" spans="1:13" ht="15">
      <c r="A284" s="2"/>
      <c r="B284" s="2">
        <v>21676</v>
      </c>
      <c r="C284" s="2" t="s">
        <v>92</v>
      </c>
      <c r="D284" s="2" t="s">
        <v>46</v>
      </c>
      <c r="E284" s="2"/>
      <c r="F284" s="2">
        <f>K284*6</f>
        <v>84</v>
      </c>
      <c r="G284" s="2"/>
      <c r="H284" s="2">
        <f t="shared" si="5"/>
        <v>84</v>
      </c>
      <c r="I284" s="2"/>
      <c r="J284" s="4">
        <f t="shared" si="6"/>
        <v>150</v>
      </c>
      <c r="K284" s="3">
        <v>14</v>
      </c>
      <c r="L284" s="4">
        <f t="shared" si="7"/>
        <v>38</v>
      </c>
      <c r="M284" s="2"/>
    </row>
    <row r="285" spans="1:13" ht="15">
      <c r="A285" s="2"/>
      <c r="B285" s="2">
        <v>21772</v>
      </c>
      <c r="C285" s="2" t="s">
        <v>99</v>
      </c>
      <c r="D285" s="2" t="s">
        <v>44</v>
      </c>
      <c r="E285" s="2"/>
      <c r="F285" s="2">
        <f>K285*6</f>
        <v>228</v>
      </c>
      <c r="G285" s="2"/>
      <c r="H285" s="2">
        <f t="shared" si="5"/>
        <v>228</v>
      </c>
      <c r="I285" s="2"/>
      <c r="J285" s="4">
        <f t="shared" si="6"/>
        <v>150</v>
      </c>
      <c r="K285" s="3">
        <v>38</v>
      </c>
      <c r="L285" s="4">
        <f t="shared" si="7"/>
        <v>38</v>
      </c>
      <c r="M285" s="2"/>
    </row>
    <row r="286" spans="1:13" ht="15">
      <c r="A286" s="2"/>
      <c r="B286" s="2">
        <v>17276</v>
      </c>
      <c r="C286" s="2" t="s">
        <v>244</v>
      </c>
      <c r="D286" s="2" t="s">
        <v>14</v>
      </c>
      <c r="E286" s="2"/>
      <c r="F286" s="2">
        <f>K286*12</f>
        <v>0</v>
      </c>
      <c r="G286" s="2"/>
      <c r="H286" s="2">
        <f t="shared" si="5"/>
        <v>0</v>
      </c>
      <c r="I286" s="2"/>
      <c r="J286" s="4">
        <f t="shared" si="6"/>
        <v>150</v>
      </c>
      <c r="K286" s="2"/>
      <c r="L286" s="4">
        <f t="shared" si="7"/>
        <v>38</v>
      </c>
      <c r="M286" s="2"/>
    </row>
    <row r="287" spans="1:13" ht="15">
      <c r="A287" s="2"/>
      <c r="B287" s="3">
        <v>23347</v>
      </c>
      <c r="C287" s="3" t="s">
        <v>101</v>
      </c>
      <c r="D287" s="3" t="s">
        <v>24</v>
      </c>
      <c r="E287" s="3"/>
      <c r="F287" s="2">
        <f>K287*6</f>
        <v>126</v>
      </c>
      <c r="G287" s="2"/>
      <c r="H287" s="2">
        <f t="shared" si="5"/>
        <v>126</v>
      </c>
      <c r="I287" s="2"/>
      <c r="J287" s="4">
        <f t="shared" si="6"/>
        <v>150</v>
      </c>
      <c r="K287" s="3">
        <v>21</v>
      </c>
      <c r="L287" s="4">
        <f t="shared" si="7"/>
        <v>38</v>
      </c>
      <c r="M287" s="2"/>
    </row>
    <row r="288" spans="1:13" ht="15">
      <c r="A288" s="2"/>
      <c r="B288" s="2">
        <v>22955</v>
      </c>
      <c r="C288" s="2" t="s">
        <v>347</v>
      </c>
      <c r="D288" s="2" t="s">
        <v>44</v>
      </c>
      <c r="E288" s="3"/>
      <c r="F288" s="2">
        <f>K288*12</f>
        <v>456</v>
      </c>
      <c r="G288" s="2"/>
      <c r="H288" s="2">
        <f t="shared" si="5"/>
        <v>456</v>
      </c>
      <c r="I288" s="2"/>
      <c r="J288" s="4">
        <f t="shared" si="6"/>
        <v>150</v>
      </c>
      <c r="K288" s="3">
        <v>38</v>
      </c>
      <c r="L288" s="4">
        <f t="shared" si="7"/>
        <v>38</v>
      </c>
      <c r="M288" s="2"/>
    </row>
    <row r="289" spans="1:13" ht="15">
      <c r="A289" s="2"/>
      <c r="B289" s="2">
        <v>20790</v>
      </c>
      <c r="C289" s="2" t="s">
        <v>268</v>
      </c>
      <c r="D289" s="2" t="s">
        <v>24</v>
      </c>
      <c r="E289" s="2"/>
      <c r="F289" s="2">
        <f>K289*12</f>
        <v>0</v>
      </c>
      <c r="G289" s="2"/>
      <c r="H289" s="2">
        <f t="shared" si="5"/>
        <v>0</v>
      </c>
      <c r="I289" s="2"/>
      <c r="J289" s="4">
        <f t="shared" si="6"/>
        <v>150</v>
      </c>
      <c r="K289" s="2"/>
      <c r="L289" s="4">
        <f t="shared" si="7"/>
        <v>38</v>
      </c>
      <c r="M289" s="2"/>
    </row>
    <row r="290" spans="1:13" ht="15">
      <c r="A290" s="2"/>
      <c r="B290" s="2">
        <v>17143</v>
      </c>
      <c r="C290" s="2" t="s">
        <v>236</v>
      </c>
      <c r="D290" s="2" t="s">
        <v>14</v>
      </c>
      <c r="E290" s="3"/>
      <c r="F290" s="2">
        <f>K290*12</f>
        <v>180</v>
      </c>
      <c r="G290" s="2"/>
      <c r="H290" s="2">
        <f t="shared" si="5"/>
        <v>180</v>
      </c>
      <c r="I290" s="2"/>
      <c r="J290" s="4">
        <f t="shared" si="6"/>
        <v>150</v>
      </c>
      <c r="K290" s="3">
        <v>15</v>
      </c>
      <c r="L290" s="4">
        <f t="shared" si="7"/>
        <v>38</v>
      </c>
      <c r="M290" s="2"/>
    </row>
    <row r="291" spans="1:13" ht="15">
      <c r="A291" s="2"/>
      <c r="B291" s="2">
        <v>17201</v>
      </c>
      <c r="C291" s="2" t="s">
        <v>110</v>
      </c>
      <c r="D291" t="s">
        <v>16</v>
      </c>
      <c r="E291" s="3"/>
      <c r="F291" s="2">
        <f>K291*6</f>
        <v>36</v>
      </c>
      <c r="G291" s="2"/>
      <c r="H291" s="2">
        <f t="shared" si="5"/>
        <v>36</v>
      </c>
      <c r="I291" s="2"/>
      <c r="J291" s="4">
        <f t="shared" si="6"/>
        <v>150</v>
      </c>
      <c r="K291" s="3">
        <v>6</v>
      </c>
      <c r="L291" s="4">
        <f t="shared" si="7"/>
        <v>38</v>
      </c>
      <c r="M291" s="2"/>
    </row>
    <row r="292" spans="1:13" ht="15">
      <c r="A292" s="2"/>
      <c r="B292" s="2">
        <v>21267</v>
      </c>
      <c r="C292" s="2" t="s">
        <v>285</v>
      </c>
      <c r="D292" s="2" t="s">
        <v>16</v>
      </c>
      <c r="E292" s="2"/>
      <c r="F292" s="2">
        <f aca="true" t="shared" si="8" ref="F292:F312">K292*12</f>
        <v>0</v>
      </c>
      <c r="G292" s="2"/>
      <c r="H292" s="2">
        <f t="shared" si="5"/>
        <v>0</v>
      </c>
      <c r="I292" s="2"/>
      <c r="J292" s="4">
        <f t="shared" si="6"/>
        <v>150</v>
      </c>
      <c r="K292" s="2"/>
      <c r="L292" s="4">
        <f t="shared" si="7"/>
        <v>38</v>
      </c>
      <c r="M292" s="2"/>
    </row>
    <row r="293" spans="1:13" ht="15">
      <c r="A293" s="2"/>
      <c r="B293" s="2">
        <v>20236</v>
      </c>
      <c r="C293" s="2" t="s">
        <v>263</v>
      </c>
      <c r="D293" s="2" t="s">
        <v>53</v>
      </c>
      <c r="E293" s="2"/>
      <c r="F293" s="2">
        <f t="shared" si="8"/>
        <v>0</v>
      </c>
      <c r="G293" s="2"/>
      <c r="H293" s="2">
        <f t="shared" si="5"/>
        <v>0</v>
      </c>
      <c r="I293" s="2"/>
      <c r="J293" s="4">
        <f t="shared" si="6"/>
        <v>150</v>
      </c>
      <c r="K293" s="2"/>
      <c r="L293" s="4">
        <f t="shared" si="7"/>
        <v>38</v>
      </c>
      <c r="M293" s="2"/>
    </row>
    <row r="294" spans="1:13" ht="15">
      <c r="A294" s="2"/>
      <c r="B294" s="2">
        <v>21891</v>
      </c>
      <c r="C294" s="2" t="s">
        <v>317</v>
      </c>
      <c r="D294" s="2" t="s">
        <v>21</v>
      </c>
      <c r="E294" s="2"/>
      <c r="F294" s="2">
        <f t="shared" si="8"/>
        <v>0</v>
      </c>
      <c r="G294" s="2"/>
      <c r="H294" s="2">
        <f t="shared" si="5"/>
        <v>0</v>
      </c>
      <c r="I294" s="2"/>
      <c r="J294" s="4">
        <f t="shared" si="6"/>
        <v>150</v>
      </c>
      <c r="K294" s="2"/>
      <c r="L294" s="4">
        <f t="shared" si="7"/>
        <v>38</v>
      </c>
      <c r="M294" s="2"/>
    </row>
    <row r="295" spans="1:13" ht="15">
      <c r="A295" s="2"/>
      <c r="B295" s="2">
        <v>20230</v>
      </c>
      <c r="C295" s="2" t="s">
        <v>262</v>
      </c>
      <c r="D295" s="2" t="s">
        <v>33</v>
      </c>
      <c r="E295" s="2"/>
      <c r="F295" s="2">
        <f t="shared" si="8"/>
        <v>0</v>
      </c>
      <c r="G295" s="2"/>
      <c r="H295" s="2">
        <f t="shared" si="5"/>
        <v>0</v>
      </c>
      <c r="I295" s="2"/>
      <c r="J295" s="4">
        <f t="shared" si="6"/>
        <v>150</v>
      </c>
      <c r="K295" s="2"/>
      <c r="L295" s="4">
        <f t="shared" si="7"/>
        <v>38</v>
      </c>
      <c r="M295" s="2"/>
    </row>
    <row r="296" spans="1:13" ht="15">
      <c r="A296" s="2"/>
      <c r="B296" s="2">
        <v>20938</v>
      </c>
      <c r="C296" s="2" t="s">
        <v>278</v>
      </c>
      <c r="D296" s="2" t="s">
        <v>24</v>
      </c>
      <c r="E296" s="3"/>
      <c r="F296" s="2">
        <f t="shared" si="8"/>
        <v>456</v>
      </c>
      <c r="G296" s="2"/>
      <c r="H296" s="2">
        <f t="shared" si="5"/>
        <v>456</v>
      </c>
      <c r="I296" s="2"/>
      <c r="J296" s="4">
        <f t="shared" si="6"/>
        <v>150</v>
      </c>
      <c r="K296" s="3">
        <v>38</v>
      </c>
      <c r="L296" s="4">
        <f t="shared" si="7"/>
        <v>38</v>
      </c>
      <c r="M296" s="2"/>
    </row>
    <row r="297" spans="1:13" ht="15">
      <c r="A297" s="2"/>
      <c r="B297" s="2">
        <v>17300</v>
      </c>
      <c r="C297" s="2" t="s">
        <v>247</v>
      </c>
      <c r="D297" s="2" t="s">
        <v>24</v>
      </c>
      <c r="E297" s="2"/>
      <c r="F297" s="2">
        <f t="shared" si="8"/>
        <v>0</v>
      </c>
      <c r="G297" s="2"/>
      <c r="H297" s="2">
        <f t="shared" si="5"/>
        <v>0</v>
      </c>
      <c r="I297" s="2"/>
      <c r="J297" s="4">
        <f t="shared" si="6"/>
        <v>150</v>
      </c>
      <c r="K297" s="2"/>
      <c r="L297" s="4">
        <f t="shared" si="7"/>
        <v>38</v>
      </c>
      <c r="M297" s="2"/>
    </row>
    <row r="298" spans="1:13" ht="15">
      <c r="A298" s="2"/>
      <c r="B298" s="2">
        <v>17285</v>
      </c>
      <c r="C298" s="2" t="s">
        <v>246</v>
      </c>
      <c r="D298" s="2" t="s">
        <v>16</v>
      </c>
      <c r="E298" s="2"/>
      <c r="F298" s="2">
        <f t="shared" si="8"/>
        <v>0</v>
      </c>
      <c r="G298" s="2"/>
      <c r="H298" s="2">
        <f t="shared" si="5"/>
        <v>0</v>
      </c>
      <c r="I298" s="2"/>
      <c r="J298" s="4">
        <f t="shared" si="6"/>
        <v>150</v>
      </c>
      <c r="K298" s="2"/>
      <c r="L298" s="4">
        <f t="shared" si="7"/>
        <v>38</v>
      </c>
      <c r="M298" s="2"/>
    </row>
    <row r="299" spans="1:13" ht="15">
      <c r="A299" s="2"/>
      <c r="B299" s="2">
        <v>21166</v>
      </c>
      <c r="C299" s="2" t="s">
        <v>283</v>
      </c>
      <c r="D299" s="2" t="s">
        <v>16</v>
      </c>
      <c r="E299" s="2"/>
      <c r="F299" s="2">
        <f t="shared" si="8"/>
        <v>0</v>
      </c>
      <c r="G299" s="2"/>
      <c r="H299" s="2">
        <f t="shared" si="5"/>
        <v>0</v>
      </c>
      <c r="I299" s="2"/>
      <c r="J299" s="4">
        <f t="shared" si="6"/>
        <v>150</v>
      </c>
      <c r="K299" s="2"/>
      <c r="L299" s="4">
        <f t="shared" si="7"/>
        <v>38</v>
      </c>
      <c r="M299" s="2"/>
    </row>
    <row r="300" spans="1:13" ht="15">
      <c r="A300" s="2"/>
      <c r="B300" s="2">
        <v>21679</v>
      </c>
      <c r="C300" s="2" t="s">
        <v>304</v>
      </c>
      <c r="D300" s="2" t="s">
        <v>46</v>
      </c>
      <c r="E300" s="2"/>
      <c r="F300" s="2">
        <f t="shared" si="8"/>
        <v>348</v>
      </c>
      <c r="G300" s="2"/>
      <c r="H300" s="2">
        <f t="shared" si="5"/>
        <v>348</v>
      </c>
      <c r="I300" s="2"/>
      <c r="J300" s="4">
        <f t="shared" si="6"/>
        <v>150</v>
      </c>
      <c r="K300" s="3">
        <v>29</v>
      </c>
      <c r="L300" s="4">
        <f t="shared" si="7"/>
        <v>38</v>
      </c>
      <c r="M300" s="2"/>
    </row>
    <row r="301" spans="1:13" ht="15">
      <c r="A301" s="2"/>
      <c r="B301" s="2">
        <v>22842</v>
      </c>
      <c r="C301" s="2" t="s">
        <v>304</v>
      </c>
      <c r="D301" s="2" t="s">
        <v>46</v>
      </c>
      <c r="E301" s="3"/>
      <c r="F301" s="2">
        <f t="shared" si="8"/>
        <v>360</v>
      </c>
      <c r="G301" s="2"/>
      <c r="H301" s="2">
        <f t="shared" si="5"/>
        <v>360</v>
      </c>
      <c r="I301" s="2"/>
      <c r="J301" s="4">
        <f t="shared" si="6"/>
        <v>150</v>
      </c>
      <c r="K301" s="3">
        <v>30</v>
      </c>
      <c r="L301" s="4">
        <f t="shared" si="7"/>
        <v>38</v>
      </c>
      <c r="M301" s="2"/>
    </row>
    <row r="302" spans="1:13" ht="15">
      <c r="A302" s="2"/>
      <c r="B302" s="2">
        <v>21641</v>
      </c>
      <c r="C302" s="2" t="s">
        <v>293</v>
      </c>
      <c r="D302" s="2" t="s">
        <v>46</v>
      </c>
      <c r="E302" s="3"/>
      <c r="F302" s="2">
        <f t="shared" si="8"/>
        <v>144</v>
      </c>
      <c r="G302" s="2"/>
      <c r="H302" s="2">
        <f t="shared" si="5"/>
        <v>144</v>
      </c>
      <c r="I302" s="2"/>
      <c r="J302" s="4">
        <f t="shared" si="6"/>
        <v>150</v>
      </c>
      <c r="K302" s="3">
        <v>12</v>
      </c>
      <c r="L302" s="4">
        <f t="shared" si="7"/>
        <v>38</v>
      </c>
      <c r="M302" s="2"/>
    </row>
    <row r="303" spans="1:13" ht="15">
      <c r="A303" s="2"/>
      <c r="B303" s="2">
        <v>22172</v>
      </c>
      <c r="C303" s="2" t="s">
        <v>327</v>
      </c>
      <c r="D303" s="2" t="s">
        <v>24</v>
      </c>
      <c r="E303" s="3"/>
      <c r="F303" s="2">
        <f t="shared" si="8"/>
        <v>456</v>
      </c>
      <c r="G303" s="2"/>
      <c r="H303" s="2">
        <f t="shared" si="5"/>
        <v>456</v>
      </c>
      <c r="I303" s="2"/>
      <c r="J303" s="4">
        <f t="shared" si="6"/>
        <v>150</v>
      </c>
      <c r="K303" s="3">
        <v>38</v>
      </c>
      <c r="L303" s="4">
        <f t="shared" si="7"/>
        <v>38</v>
      </c>
      <c r="M303" s="2"/>
    </row>
    <row r="304" spans="1:13" ht="15">
      <c r="A304" s="2"/>
      <c r="B304" s="2">
        <v>22916</v>
      </c>
      <c r="C304" s="2" t="s">
        <v>344</v>
      </c>
      <c r="D304" s="2" t="s">
        <v>16</v>
      </c>
      <c r="E304" s="3"/>
      <c r="F304" s="2">
        <f t="shared" si="8"/>
        <v>456</v>
      </c>
      <c r="G304" s="2"/>
      <c r="H304" s="2">
        <f t="shared" si="5"/>
        <v>456</v>
      </c>
      <c r="I304" s="2"/>
      <c r="J304" s="4">
        <f t="shared" si="6"/>
        <v>150</v>
      </c>
      <c r="K304" s="3">
        <v>38</v>
      </c>
      <c r="L304" s="4">
        <f t="shared" si="7"/>
        <v>38</v>
      </c>
      <c r="M304" s="2"/>
    </row>
    <row r="305" spans="1:13" ht="15">
      <c r="A305" s="2"/>
      <c r="B305" s="2">
        <v>17306</v>
      </c>
      <c r="C305" s="2" t="s">
        <v>249</v>
      </c>
      <c r="D305" s="2" t="s">
        <v>14</v>
      </c>
      <c r="E305" s="3"/>
      <c r="F305" s="2">
        <f t="shared" si="8"/>
        <v>456</v>
      </c>
      <c r="G305" s="2"/>
      <c r="H305" s="2">
        <f t="shared" si="5"/>
        <v>456</v>
      </c>
      <c r="I305" s="2"/>
      <c r="J305" s="4">
        <f t="shared" si="6"/>
        <v>150</v>
      </c>
      <c r="K305" s="3">
        <v>38</v>
      </c>
      <c r="L305" s="4">
        <f t="shared" si="7"/>
        <v>38</v>
      </c>
      <c r="M305" s="2"/>
    </row>
    <row r="306" spans="1:13" ht="15">
      <c r="A306" s="2"/>
      <c r="B306" s="2">
        <v>22278</v>
      </c>
      <c r="C306" s="2" t="s">
        <v>333</v>
      </c>
      <c r="D306" s="2" t="s">
        <v>24</v>
      </c>
      <c r="E306" s="2"/>
      <c r="F306" s="2">
        <f t="shared" si="8"/>
        <v>0</v>
      </c>
      <c r="G306" s="2"/>
      <c r="H306" s="2">
        <f t="shared" si="5"/>
        <v>0</v>
      </c>
      <c r="I306" s="2"/>
      <c r="J306" s="4">
        <f t="shared" si="6"/>
        <v>150</v>
      </c>
      <c r="K306" s="2"/>
      <c r="L306" s="4">
        <f t="shared" si="7"/>
        <v>38</v>
      </c>
      <c r="M306" s="2"/>
    </row>
    <row r="307" spans="1:13" ht="15">
      <c r="A307" s="2"/>
      <c r="B307" s="2">
        <v>20203</v>
      </c>
      <c r="C307" s="2" t="s">
        <v>261</v>
      </c>
      <c r="D307" s="2" t="s">
        <v>16</v>
      </c>
      <c r="E307" s="3"/>
      <c r="F307" s="2">
        <f t="shared" si="8"/>
        <v>276</v>
      </c>
      <c r="G307" s="2"/>
      <c r="H307" s="2">
        <f t="shared" si="5"/>
        <v>276</v>
      </c>
      <c r="I307" s="2"/>
      <c r="J307" s="4">
        <f t="shared" si="6"/>
        <v>150</v>
      </c>
      <c r="K307" s="3">
        <v>23</v>
      </c>
      <c r="L307" s="4">
        <f t="shared" si="7"/>
        <v>38</v>
      </c>
      <c r="M307" s="2"/>
    </row>
    <row r="308" spans="1:13" ht="15">
      <c r="A308" s="2"/>
      <c r="B308" s="2">
        <v>17193</v>
      </c>
      <c r="C308" s="2" t="s">
        <v>238</v>
      </c>
      <c r="D308" s="2" t="s">
        <v>24</v>
      </c>
      <c r="E308" s="3"/>
      <c r="F308" s="2">
        <f t="shared" si="8"/>
        <v>276</v>
      </c>
      <c r="G308" s="2"/>
      <c r="H308" s="2">
        <f t="shared" si="5"/>
        <v>276</v>
      </c>
      <c r="I308" s="2"/>
      <c r="J308" s="4">
        <f t="shared" si="6"/>
        <v>150</v>
      </c>
      <c r="K308" s="3">
        <v>23</v>
      </c>
      <c r="L308" s="4">
        <f t="shared" si="7"/>
        <v>38</v>
      </c>
      <c r="M308" s="2"/>
    </row>
    <row r="309" spans="1:13" ht="15">
      <c r="A309" s="2"/>
      <c r="B309" s="2">
        <v>21551</v>
      </c>
      <c r="C309" s="2" t="s">
        <v>291</v>
      </c>
      <c r="D309" s="2" t="s">
        <v>46</v>
      </c>
      <c r="E309" s="2"/>
      <c r="F309" s="2">
        <f t="shared" si="8"/>
        <v>432</v>
      </c>
      <c r="G309" s="2"/>
      <c r="H309" s="2">
        <f t="shared" si="5"/>
        <v>432</v>
      </c>
      <c r="I309" s="2"/>
      <c r="J309" s="4">
        <f t="shared" si="6"/>
        <v>150</v>
      </c>
      <c r="K309" s="3">
        <v>36</v>
      </c>
      <c r="L309" s="4">
        <f t="shared" si="7"/>
        <v>38</v>
      </c>
      <c r="M309" s="2"/>
    </row>
    <row r="310" spans="1:13" ht="15">
      <c r="A310" s="2"/>
      <c r="B310" s="2">
        <v>22026</v>
      </c>
      <c r="C310" s="2" t="s">
        <v>324</v>
      </c>
      <c r="D310" s="2" t="s">
        <v>21</v>
      </c>
      <c r="E310" s="3"/>
      <c r="F310" s="2">
        <f t="shared" si="8"/>
        <v>456</v>
      </c>
      <c r="G310" s="2"/>
      <c r="H310" s="2">
        <f t="shared" si="5"/>
        <v>456</v>
      </c>
      <c r="I310" s="2"/>
      <c r="J310" s="4">
        <f t="shared" si="6"/>
        <v>150</v>
      </c>
      <c r="K310" s="3">
        <v>38</v>
      </c>
      <c r="L310" s="4">
        <f t="shared" si="7"/>
        <v>38</v>
      </c>
      <c r="M310" s="2"/>
    </row>
    <row r="311" spans="1:13" ht="15">
      <c r="A311" s="2"/>
      <c r="B311" s="2">
        <v>20820</v>
      </c>
      <c r="C311" s="2" t="s">
        <v>272</v>
      </c>
      <c r="D311" s="2" t="s">
        <v>53</v>
      </c>
      <c r="E311" s="2"/>
      <c r="F311" s="2">
        <f t="shared" si="8"/>
        <v>0</v>
      </c>
      <c r="G311" s="2"/>
      <c r="H311" s="2">
        <f aca="true" t="shared" si="9" ref="H311:H342">F311+G311</f>
        <v>0</v>
      </c>
      <c r="I311" s="2"/>
      <c r="J311" s="4">
        <f aca="true" t="shared" si="10" ref="J311:J342">(200-E311)*(75/100)</f>
        <v>150</v>
      </c>
      <c r="K311" s="2"/>
      <c r="L311" s="4">
        <f aca="true" t="shared" si="11" ref="L311:L326">IF(J311&gt;38,38,J311)</f>
        <v>38</v>
      </c>
      <c r="M311" s="2"/>
    </row>
    <row r="312" spans="1:13" ht="15">
      <c r="A312" s="2"/>
      <c r="B312" s="2">
        <v>21699</v>
      </c>
      <c r="C312" s="2" t="s">
        <v>307</v>
      </c>
      <c r="D312" s="2" t="s">
        <v>44</v>
      </c>
      <c r="E312" s="2"/>
      <c r="F312" s="2">
        <f t="shared" si="8"/>
        <v>0</v>
      </c>
      <c r="G312" s="2"/>
      <c r="H312" s="2">
        <f t="shared" si="9"/>
        <v>0</v>
      </c>
      <c r="I312" s="2"/>
      <c r="J312" s="4">
        <f t="shared" si="10"/>
        <v>150</v>
      </c>
      <c r="K312" s="2"/>
      <c r="L312" s="4">
        <f t="shared" si="11"/>
        <v>38</v>
      </c>
      <c r="M312" s="2"/>
    </row>
    <row r="313" spans="1:13" ht="15">
      <c r="A313" s="2"/>
      <c r="B313" s="2">
        <v>21651</v>
      </c>
      <c r="C313" s="2" t="s">
        <v>134</v>
      </c>
      <c r="D313" s="2" t="s">
        <v>46</v>
      </c>
      <c r="E313" s="2"/>
      <c r="F313" s="2">
        <f>K313*6</f>
        <v>90</v>
      </c>
      <c r="G313" s="2"/>
      <c r="H313" s="2">
        <f t="shared" si="9"/>
        <v>90</v>
      </c>
      <c r="I313" s="2"/>
      <c r="J313" s="4">
        <f t="shared" si="10"/>
        <v>150</v>
      </c>
      <c r="K313" s="3">
        <v>15</v>
      </c>
      <c r="L313" s="4">
        <f t="shared" si="11"/>
        <v>38</v>
      </c>
      <c r="M313" s="2"/>
    </row>
    <row r="314" spans="1:13" ht="15">
      <c r="A314" s="2"/>
      <c r="B314" s="2">
        <v>22902</v>
      </c>
      <c r="C314" s="2" t="s">
        <v>343</v>
      </c>
      <c r="D314" s="2" t="s">
        <v>16</v>
      </c>
      <c r="E314" s="3"/>
      <c r="F314" s="2">
        <f>K314*12</f>
        <v>228</v>
      </c>
      <c r="G314" s="2"/>
      <c r="H314" s="2">
        <f t="shared" si="9"/>
        <v>228</v>
      </c>
      <c r="I314" s="2"/>
      <c r="J314" s="4">
        <f t="shared" si="10"/>
        <v>150</v>
      </c>
      <c r="K314" s="3">
        <v>19</v>
      </c>
      <c r="L314" s="4">
        <f t="shared" si="11"/>
        <v>38</v>
      </c>
      <c r="M314" s="2"/>
    </row>
    <row r="315" spans="1:13" ht="15">
      <c r="A315" s="2"/>
      <c r="B315" s="3">
        <v>23548</v>
      </c>
      <c r="C315" s="3" t="s">
        <v>140</v>
      </c>
      <c r="D315" s="3" t="s">
        <v>46</v>
      </c>
      <c r="E315" s="3"/>
      <c r="F315" s="2">
        <f>K315*6</f>
        <v>192</v>
      </c>
      <c r="G315" s="3"/>
      <c r="H315" s="2">
        <f t="shared" si="9"/>
        <v>192</v>
      </c>
      <c r="I315" s="2"/>
      <c r="J315" s="4">
        <f t="shared" si="10"/>
        <v>150</v>
      </c>
      <c r="K315" s="3">
        <v>32</v>
      </c>
      <c r="L315" s="4">
        <f t="shared" si="11"/>
        <v>38</v>
      </c>
      <c r="M315" s="2"/>
    </row>
    <row r="316" spans="1:13" ht="15">
      <c r="A316" s="2"/>
      <c r="B316" s="2">
        <v>23063</v>
      </c>
      <c r="C316" s="2" t="s">
        <v>351</v>
      </c>
      <c r="D316" s="2" t="s">
        <v>21</v>
      </c>
      <c r="E316" s="3"/>
      <c r="F316" s="2">
        <f aca="true" t="shared" si="12" ref="F316:F326">K316*12</f>
        <v>312</v>
      </c>
      <c r="G316" s="2"/>
      <c r="H316" s="2">
        <f t="shared" si="9"/>
        <v>312</v>
      </c>
      <c r="I316" s="2"/>
      <c r="J316" s="4">
        <f t="shared" si="10"/>
        <v>150</v>
      </c>
      <c r="K316" s="3">
        <v>26</v>
      </c>
      <c r="L316" s="4">
        <f t="shared" si="11"/>
        <v>38</v>
      </c>
      <c r="M316" s="2"/>
    </row>
    <row r="317" spans="1:13" ht="15">
      <c r="A317" s="2"/>
      <c r="B317" s="2">
        <v>21457</v>
      </c>
      <c r="C317" s="2" t="s">
        <v>286</v>
      </c>
      <c r="D317" s="2" t="s">
        <v>24</v>
      </c>
      <c r="E317" s="3"/>
      <c r="F317" s="2">
        <f t="shared" si="12"/>
        <v>456</v>
      </c>
      <c r="G317" s="2"/>
      <c r="H317" s="2">
        <f t="shared" si="9"/>
        <v>456</v>
      </c>
      <c r="I317" s="2"/>
      <c r="J317" s="4">
        <f t="shared" si="10"/>
        <v>150</v>
      </c>
      <c r="K317" s="3">
        <v>38</v>
      </c>
      <c r="L317" s="4">
        <f t="shared" si="11"/>
        <v>38</v>
      </c>
      <c r="M317" s="2"/>
    </row>
    <row r="318" spans="1:13" ht="15">
      <c r="A318" s="2"/>
      <c r="B318" s="2">
        <v>21735</v>
      </c>
      <c r="C318" s="2" t="s">
        <v>311</v>
      </c>
      <c r="D318" s="2" t="s">
        <v>46</v>
      </c>
      <c r="E318" s="2"/>
      <c r="F318" s="2">
        <f t="shared" si="12"/>
        <v>0</v>
      </c>
      <c r="G318" s="2"/>
      <c r="H318" s="2">
        <f t="shared" si="9"/>
        <v>0</v>
      </c>
      <c r="I318" s="2"/>
      <c r="J318" s="4">
        <f t="shared" si="10"/>
        <v>150</v>
      </c>
      <c r="K318" s="2"/>
      <c r="L318" s="4">
        <f t="shared" si="11"/>
        <v>38</v>
      </c>
      <c r="M318" s="2"/>
    </row>
    <row r="319" spans="1:13" ht="15">
      <c r="A319" s="2"/>
      <c r="B319" s="2">
        <v>21742</v>
      </c>
      <c r="C319" s="2" t="s">
        <v>312</v>
      </c>
      <c r="D319" s="2" t="s">
        <v>24</v>
      </c>
      <c r="E319" s="2"/>
      <c r="F319" s="2">
        <f t="shared" si="12"/>
        <v>0</v>
      </c>
      <c r="G319" s="2"/>
      <c r="H319" s="2">
        <f t="shared" si="9"/>
        <v>0</v>
      </c>
      <c r="I319" s="2"/>
      <c r="J319" s="4">
        <f t="shared" si="10"/>
        <v>150</v>
      </c>
      <c r="K319" s="2"/>
      <c r="L319" s="4">
        <f t="shared" si="11"/>
        <v>38</v>
      </c>
      <c r="M319" s="2"/>
    </row>
    <row r="320" spans="1:13" ht="15">
      <c r="A320" s="2"/>
      <c r="B320" s="2">
        <v>17322</v>
      </c>
      <c r="C320" s="2" t="s">
        <v>251</v>
      </c>
      <c r="D320" s="2" t="s">
        <v>44</v>
      </c>
      <c r="E320" s="2"/>
      <c r="F320" s="2">
        <f t="shared" si="12"/>
        <v>0</v>
      </c>
      <c r="G320" s="2"/>
      <c r="H320" s="2">
        <f t="shared" si="9"/>
        <v>0</v>
      </c>
      <c r="I320" s="2"/>
      <c r="J320" s="4">
        <f t="shared" si="10"/>
        <v>150</v>
      </c>
      <c r="K320" s="2"/>
      <c r="L320" s="4">
        <f t="shared" si="11"/>
        <v>38</v>
      </c>
      <c r="M320" s="2"/>
    </row>
    <row r="321" spans="1:13" ht="15">
      <c r="A321" s="2"/>
      <c r="B321" s="2">
        <v>21702</v>
      </c>
      <c r="C321" s="2" t="s">
        <v>308</v>
      </c>
      <c r="D321" s="2" t="s">
        <v>44</v>
      </c>
      <c r="E321" s="2"/>
      <c r="F321" s="2">
        <f t="shared" si="12"/>
        <v>0</v>
      </c>
      <c r="G321" s="2"/>
      <c r="H321" s="2">
        <f t="shared" si="9"/>
        <v>0</v>
      </c>
      <c r="I321" s="2"/>
      <c r="J321" s="4">
        <f t="shared" si="10"/>
        <v>150</v>
      </c>
      <c r="K321" s="2"/>
      <c r="L321" s="4">
        <f t="shared" si="11"/>
        <v>38</v>
      </c>
      <c r="M321" s="2"/>
    </row>
    <row r="322" spans="1:13" ht="15">
      <c r="A322" s="2"/>
      <c r="B322" s="2">
        <v>17278</v>
      </c>
      <c r="C322" s="2" t="s">
        <v>245</v>
      </c>
      <c r="D322" s="2" t="s">
        <v>16</v>
      </c>
      <c r="E322" s="3"/>
      <c r="F322" s="2">
        <f t="shared" si="12"/>
        <v>240</v>
      </c>
      <c r="G322" s="2"/>
      <c r="H322" s="2">
        <f t="shared" si="9"/>
        <v>240</v>
      </c>
      <c r="I322" s="2"/>
      <c r="J322" s="4">
        <f t="shared" si="10"/>
        <v>150</v>
      </c>
      <c r="K322" s="3">
        <v>20</v>
      </c>
      <c r="L322" s="4">
        <f t="shared" si="11"/>
        <v>38</v>
      </c>
      <c r="M322" s="2"/>
    </row>
    <row r="323" spans="1:13" ht="15">
      <c r="A323" s="2"/>
      <c r="B323" s="2">
        <v>22935</v>
      </c>
      <c r="C323" s="2" t="s">
        <v>346</v>
      </c>
      <c r="D323" s="2" t="s">
        <v>16</v>
      </c>
      <c r="E323" s="3"/>
      <c r="F323" s="2">
        <f t="shared" si="12"/>
        <v>456</v>
      </c>
      <c r="G323" s="2"/>
      <c r="H323" s="2">
        <f t="shared" si="9"/>
        <v>456</v>
      </c>
      <c r="I323" s="2"/>
      <c r="J323" s="4">
        <f t="shared" si="10"/>
        <v>150</v>
      </c>
      <c r="K323" s="3">
        <v>38</v>
      </c>
      <c r="L323" s="4">
        <f t="shared" si="11"/>
        <v>38</v>
      </c>
      <c r="M323" s="2"/>
    </row>
    <row r="324" spans="1:13" ht="15">
      <c r="A324" s="2"/>
      <c r="B324" s="2">
        <v>20905</v>
      </c>
      <c r="C324" s="2" t="s">
        <v>273</v>
      </c>
      <c r="D324" s="2" t="s">
        <v>53</v>
      </c>
      <c r="E324" s="2"/>
      <c r="F324" s="2">
        <f t="shared" si="12"/>
        <v>0</v>
      </c>
      <c r="G324" s="2"/>
      <c r="H324" s="2">
        <f t="shared" si="9"/>
        <v>0</v>
      </c>
      <c r="I324" s="2"/>
      <c r="J324" s="4">
        <f t="shared" si="10"/>
        <v>150</v>
      </c>
      <c r="K324" s="2"/>
      <c r="L324" s="4">
        <f t="shared" si="11"/>
        <v>38</v>
      </c>
      <c r="M324" s="2"/>
    </row>
    <row r="325" spans="1:13" ht="15">
      <c r="A325" s="2"/>
      <c r="B325" s="2">
        <v>20937</v>
      </c>
      <c r="C325" s="2" t="s">
        <v>277</v>
      </c>
      <c r="D325" s="2" t="s">
        <v>44</v>
      </c>
      <c r="E325" s="3"/>
      <c r="F325" s="2">
        <f t="shared" si="12"/>
        <v>324</v>
      </c>
      <c r="G325" s="2"/>
      <c r="H325" s="2">
        <f t="shared" si="9"/>
        <v>324</v>
      </c>
      <c r="I325" s="2"/>
      <c r="J325" s="4">
        <f t="shared" si="10"/>
        <v>150</v>
      </c>
      <c r="K325" s="3">
        <v>27</v>
      </c>
      <c r="L325" s="4">
        <f t="shared" si="11"/>
        <v>38</v>
      </c>
      <c r="M325" s="2"/>
    </row>
    <row r="326" spans="1:13" ht="15">
      <c r="A326" s="2"/>
      <c r="B326" s="2">
        <v>21589</v>
      </c>
      <c r="C326" s="2" t="s">
        <v>292</v>
      </c>
      <c r="D326" s="2" t="s">
        <v>24</v>
      </c>
      <c r="E326" s="2"/>
      <c r="F326" s="2">
        <f t="shared" si="12"/>
        <v>0</v>
      </c>
      <c r="G326" s="2"/>
      <c r="H326" s="2">
        <f t="shared" si="9"/>
        <v>0</v>
      </c>
      <c r="I326" s="2"/>
      <c r="J326" s="4">
        <f t="shared" si="10"/>
        <v>150</v>
      </c>
      <c r="K326" s="2"/>
      <c r="L326" s="4">
        <f t="shared" si="11"/>
        <v>38</v>
      </c>
      <c r="M326" s="2"/>
    </row>
    <row r="327" spans="1:13" ht="15">
      <c r="A327" s="2"/>
      <c r="B327" s="2">
        <v>22956</v>
      </c>
      <c r="C327" s="2" t="s">
        <v>146</v>
      </c>
      <c r="D327" s="2" t="s">
        <v>16</v>
      </c>
      <c r="E327" s="3"/>
      <c r="F327" s="2">
        <f>K327*6</f>
        <v>186</v>
      </c>
      <c r="G327" s="2"/>
      <c r="H327" s="2">
        <f t="shared" si="9"/>
        <v>186</v>
      </c>
      <c r="I327" s="2"/>
      <c r="J327" s="4">
        <f t="shared" si="10"/>
        <v>150</v>
      </c>
      <c r="K327" s="3">
        <v>31</v>
      </c>
      <c r="L327" s="4">
        <f>IF(J327&lt;0,0,J327)</f>
        <v>150</v>
      </c>
      <c r="M327" s="2"/>
    </row>
    <row r="328" spans="1:13" ht="15">
      <c r="A328" s="2"/>
      <c r="B328" s="2">
        <v>20597</v>
      </c>
      <c r="C328" s="2" t="s">
        <v>266</v>
      </c>
      <c r="D328" s="2" t="s">
        <v>24</v>
      </c>
      <c r="E328" s="2"/>
      <c r="F328" s="2">
        <f>K328*12</f>
        <v>0</v>
      </c>
      <c r="G328" s="2"/>
      <c r="H328" s="2">
        <f t="shared" si="9"/>
        <v>0</v>
      </c>
      <c r="I328" s="2"/>
      <c r="J328" s="4">
        <f t="shared" si="10"/>
        <v>150</v>
      </c>
      <c r="K328" s="2"/>
      <c r="L328" s="4">
        <f>IF(J328&gt;38,38,J328)</f>
        <v>38</v>
      </c>
      <c r="M328" s="2"/>
    </row>
    <row r="329" spans="1:13" ht="15">
      <c r="A329" s="2"/>
      <c r="B329" s="3">
        <v>23343</v>
      </c>
      <c r="C329" s="3" t="s">
        <v>147</v>
      </c>
      <c r="D329" s="3" t="s">
        <v>24</v>
      </c>
      <c r="E329" s="3"/>
      <c r="F329" s="2">
        <f>K329*6</f>
        <v>228</v>
      </c>
      <c r="G329" s="2"/>
      <c r="H329" s="2">
        <f t="shared" si="9"/>
        <v>228</v>
      </c>
      <c r="I329" s="2" t="s">
        <v>47</v>
      </c>
      <c r="J329" s="4">
        <f t="shared" si="10"/>
        <v>150</v>
      </c>
      <c r="K329" s="3">
        <v>38</v>
      </c>
      <c r="L329" s="4">
        <f>IF(J329&gt;38,38,J329)</f>
        <v>38</v>
      </c>
      <c r="M329" s="2"/>
    </row>
    <row r="330" spans="1:13" ht="15">
      <c r="A330" s="2"/>
      <c r="B330" s="2">
        <v>20078</v>
      </c>
      <c r="C330" s="2" t="s">
        <v>254</v>
      </c>
      <c r="D330" s="2" t="s">
        <v>53</v>
      </c>
      <c r="E330" s="3"/>
      <c r="F330" s="2">
        <f>K330*12</f>
        <v>144</v>
      </c>
      <c r="G330" s="2"/>
      <c r="H330" s="2">
        <f t="shared" si="9"/>
        <v>144</v>
      </c>
      <c r="I330" s="2"/>
      <c r="J330" s="4">
        <f t="shared" si="10"/>
        <v>150</v>
      </c>
      <c r="K330" s="3">
        <v>12</v>
      </c>
      <c r="L330" s="4">
        <f>IF(J330&lt;0,0,J330)</f>
        <v>150</v>
      </c>
      <c r="M330" s="2"/>
    </row>
    <row r="331" spans="1:13" ht="15">
      <c r="A331" s="2"/>
      <c r="B331" s="2">
        <v>22887</v>
      </c>
      <c r="C331" s="2" t="s">
        <v>151</v>
      </c>
      <c r="D331" s="2" t="s">
        <v>16</v>
      </c>
      <c r="E331" s="3"/>
      <c r="F331" s="2">
        <f>K331*6</f>
        <v>210</v>
      </c>
      <c r="G331" s="2"/>
      <c r="H331" s="2">
        <f t="shared" si="9"/>
        <v>210</v>
      </c>
      <c r="I331" s="2"/>
      <c r="J331" s="4">
        <f t="shared" si="10"/>
        <v>150</v>
      </c>
      <c r="K331" s="3">
        <v>35</v>
      </c>
      <c r="L331" s="4">
        <f>IF(J331&gt;38,38,J331)</f>
        <v>38</v>
      </c>
      <c r="M331" s="2"/>
    </row>
    <row r="332" spans="1:13" ht="15">
      <c r="A332" s="2"/>
      <c r="B332" s="2">
        <v>21662</v>
      </c>
      <c r="C332" s="2" t="s">
        <v>299</v>
      </c>
      <c r="D332" s="2" t="s">
        <v>44</v>
      </c>
      <c r="E332" s="2"/>
      <c r="F332" s="2">
        <f>K332*12</f>
        <v>0</v>
      </c>
      <c r="G332" s="2"/>
      <c r="H332" s="2">
        <f t="shared" si="9"/>
        <v>0</v>
      </c>
      <c r="I332" s="2"/>
      <c r="J332" s="4">
        <f t="shared" si="10"/>
        <v>150</v>
      </c>
      <c r="K332" s="2"/>
      <c r="L332" s="4">
        <f>IF(J332&gt;38,38,J332)</f>
        <v>38</v>
      </c>
      <c r="M332" s="2"/>
    </row>
    <row r="333" spans="1:13" ht="15">
      <c r="A333" s="2"/>
      <c r="B333" s="2">
        <v>21698</v>
      </c>
      <c r="C333" s="2" t="s">
        <v>306</v>
      </c>
      <c r="D333" s="2" t="s">
        <v>44</v>
      </c>
      <c r="E333" s="2"/>
      <c r="F333" s="2">
        <f>K333*12</f>
        <v>0</v>
      </c>
      <c r="G333" s="2"/>
      <c r="H333" s="2">
        <f t="shared" si="9"/>
        <v>0</v>
      </c>
      <c r="I333" s="2"/>
      <c r="J333" s="4">
        <f t="shared" si="10"/>
        <v>150</v>
      </c>
      <c r="K333" s="2"/>
      <c r="L333" s="4">
        <f>IF(J333&gt;38,38,J333)</f>
        <v>38</v>
      </c>
      <c r="M333" s="2"/>
    </row>
    <row r="334" spans="1:13" ht="15">
      <c r="A334" s="2"/>
      <c r="B334" s="2">
        <v>17075</v>
      </c>
      <c r="C334" s="2" t="s">
        <v>156</v>
      </c>
      <c r="D334" s="2" t="s">
        <v>14</v>
      </c>
      <c r="E334" s="3"/>
      <c r="F334" s="2">
        <f>K334*6</f>
        <v>0</v>
      </c>
      <c r="G334" s="2"/>
      <c r="H334" s="2">
        <f t="shared" si="9"/>
        <v>0</v>
      </c>
      <c r="I334" s="2"/>
      <c r="J334" s="4">
        <f t="shared" si="10"/>
        <v>150</v>
      </c>
      <c r="K334" s="3">
        <v>0</v>
      </c>
      <c r="L334" s="4">
        <f>IF(J334&gt;38,38,J334)</f>
        <v>38</v>
      </c>
      <c r="M334" s="2"/>
    </row>
    <row r="335" spans="1:13" ht="15">
      <c r="A335" s="2"/>
      <c r="B335" s="2">
        <v>21697</v>
      </c>
      <c r="C335" s="2" t="s">
        <v>305</v>
      </c>
      <c r="D335" s="2" t="s">
        <v>44</v>
      </c>
      <c r="E335" s="2"/>
      <c r="F335" s="2">
        <f aca="true" t="shared" si="13" ref="F335:F341">K335*12</f>
        <v>0</v>
      </c>
      <c r="G335" s="2"/>
      <c r="H335" s="2">
        <f t="shared" si="9"/>
        <v>0</v>
      </c>
      <c r="I335" s="2"/>
      <c r="J335" s="4">
        <f t="shared" si="10"/>
        <v>150</v>
      </c>
      <c r="K335" s="2"/>
      <c r="L335" s="4">
        <f>IF(J335&lt;0,0,J335)</f>
        <v>150</v>
      </c>
      <c r="M335" s="2"/>
    </row>
    <row r="336" spans="1:13" ht="15">
      <c r="A336" s="2"/>
      <c r="B336" s="2">
        <v>20815</v>
      </c>
      <c r="C336" s="2" t="s">
        <v>269</v>
      </c>
      <c r="D336" s="2" t="s">
        <v>53</v>
      </c>
      <c r="E336" s="2"/>
      <c r="F336" s="2">
        <f t="shared" si="13"/>
        <v>0</v>
      </c>
      <c r="G336" s="2"/>
      <c r="H336" s="2">
        <f t="shared" si="9"/>
        <v>0</v>
      </c>
      <c r="I336" s="2"/>
      <c r="J336" s="4">
        <f t="shared" si="10"/>
        <v>150</v>
      </c>
      <c r="K336" s="2"/>
      <c r="L336" s="4">
        <f>IF(J336&gt;38,38,J336)</f>
        <v>38</v>
      </c>
      <c r="M336" s="2"/>
    </row>
    <row r="337" spans="1:13" ht="15">
      <c r="A337" s="2"/>
      <c r="B337" s="2">
        <v>22210</v>
      </c>
      <c r="C337" s="2" t="s">
        <v>329</v>
      </c>
      <c r="D337" s="2" t="s">
        <v>21</v>
      </c>
      <c r="E337" s="3"/>
      <c r="F337" s="2">
        <f t="shared" si="13"/>
        <v>456</v>
      </c>
      <c r="G337" s="2"/>
      <c r="H337" s="2">
        <f t="shared" si="9"/>
        <v>456</v>
      </c>
      <c r="I337" s="2"/>
      <c r="J337" s="4">
        <f t="shared" si="10"/>
        <v>150</v>
      </c>
      <c r="K337" s="3">
        <v>38</v>
      </c>
      <c r="L337" s="4">
        <f>IF(J337&gt;38,38,J337)</f>
        <v>38</v>
      </c>
      <c r="M337" s="2"/>
    </row>
    <row r="338" spans="1:13" ht="15">
      <c r="A338" s="2"/>
      <c r="B338" s="2">
        <v>20906</v>
      </c>
      <c r="C338" s="2" t="s">
        <v>274</v>
      </c>
      <c r="D338" s="2" t="s">
        <v>53</v>
      </c>
      <c r="E338" s="2"/>
      <c r="F338" s="2">
        <f t="shared" si="13"/>
        <v>0</v>
      </c>
      <c r="G338" s="2"/>
      <c r="H338" s="2">
        <f t="shared" si="9"/>
        <v>0</v>
      </c>
      <c r="I338" s="2"/>
      <c r="J338" s="4">
        <f t="shared" si="10"/>
        <v>150</v>
      </c>
      <c r="K338" s="2"/>
      <c r="L338" s="4">
        <f>IF(J338&gt;38,38,J338)</f>
        <v>38</v>
      </c>
      <c r="M338" s="2"/>
    </row>
    <row r="339" spans="1:13" ht="15">
      <c r="A339" s="2"/>
      <c r="B339" s="2">
        <v>22410</v>
      </c>
      <c r="C339" s="2" t="s">
        <v>335</v>
      </c>
      <c r="D339" s="2" t="s">
        <v>44</v>
      </c>
      <c r="E339" s="3"/>
      <c r="F339" s="2">
        <f t="shared" si="13"/>
        <v>228</v>
      </c>
      <c r="G339" s="2"/>
      <c r="H339" s="2">
        <f t="shared" si="9"/>
        <v>228</v>
      </c>
      <c r="I339" s="2"/>
      <c r="J339" s="4">
        <f t="shared" si="10"/>
        <v>150</v>
      </c>
      <c r="K339" s="3">
        <v>19</v>
      </c>
      <c r="L339" s="4">
        <f>IF(J339&gt;38,38,J339)</f>
        <v>38</v>
      </c>
      <c r="M339" s="2"/>
    </row>
    <row r="340" spans="1:13" ht="15">
      <c r="A340" s="2"/>
      <c r="B340" s="2">
        <v>21477</v>
      </c>
      <c r="C340" s="2" t="s">
        <v>287</v>
      </c>
      <c r="D340" s="2" t="s">
        <v>24</v>
      </c>
      <c r="E340" s="2"/>
      <c r="F340" s="2">
        <f t="shared" si="13"/>
        <v>0</v>
      </c>
      <c r="G340" s="2"/>
      <c r="H340" s="2">
        <f t="shared" si="9"/>
        <v>0</v>
      </c>
      <c r="I340" s="2"/>
      <c r="J340" s="4">
        <f t="shared" si="10"/>
        <v>150</v>
      </c>
      <c r="K340" s="2"/>
      <c r="L340" s="4">
        <f>IF(J340&gt;38,38,J340)</f>
        <v>38</v>
      </c>
      <c r="M340" s="2"/>
    </row>
    <row r="341" spans="1:13" ht="15">
      <c r="A341" s="2"/>
      <c r="B341" s="2">
        <v>21246</v>
      </c>
      <c r="C341" s="2" t="s">
        <v>284</v>
      </c>
      <c r="D341" s="2" t="s">
        <v>53</v>
      </c>
      <c r="E341" s="3"/>
      <c r="F341" s="2">
        <f t="shared" si="13"/>
        <v>120</v>
      </c>
      <c r="G341" s="2"/>
      <c r="H341" s="2">
        <f t="shared" si="9"/>
        <v>120</v>
      </c>
      <c r="I341" s="2"/>
      <c r="J341" s="4">
        <f t="shared" si="10"/>
        <v>150</v>
      </c>
      <c r="K341" s="3">
        <v>10</v>
      </c>
      <c r="L341" s="4">
        <f>IF(J341&lt;0,0,J341)</f>
        <v>150</v>
      </c>
      <c r="M341" s="2"/>
    </row>
    <row r="342" spans="1:13" ht="15">
      <c r="A342" s="2"/>
      <c r="B342" s="2">
        <v>20587</v>
      </c>
      <c r="C342" s="2" t="s">
        <v>168</v>
      </c>
      <c r="D342" s="2" t="s">
        <v>16</v>
      </c>
      <c r="E342" s="3"/>
      <c r="F342" s="2">
        <f>K342*6</f>
        <v>138</v>
      </c>
      <c r="G342" s="2"/>
      <c r="H342" s="2">
        <f t="shared" si="9"/>
        <v>138</v>
      </c>
      <c r="I342" s="2"/>
      <c r="J342" s="4">
        <f t="shared" si="10"/>
        <v>150</v>
      </c>
      <c r="K342" s="3">
        <v>23</v>
      </c>
      <c r="L342" s="4">
        <f aca="true" t="shared" si="14" ref="L342:L378">IF(J342&gt;38,38,J342)</f>
        <v>38</v>
      </c>
      <c r="M342" s="2"/>
    </row>
    <row r="343" spans="1:13" ht="15">
      <c r="A343" s="2"/>
      <c r="B343" s="3">
        <v>23564</v>
      </c>
      <c r="C343" s="3" t="s">
        <v>171</v>
      </c>
      <c r="D343" s="3" t="s">
        <v>14</v>
      </c>
      <c r="E343" s="3"/>
      <c r="F343" s="2">
        <f>K343*6</f>
        <v>144</v>
      </c>
      <c r="G343" s="3"/>
      <c r="H343" s="2">
        <f aca="true" t="shared" si="15" ref="H343:H374">F343+G343</f>
        <v>144</v>
      </c>
      <c r="I343" s="2"/>
      <c r="J343" s="4">
        <f aca="true" t="shared" si="16" ref="J343:J374">(200-E343)*(75/100)</f>
        <v>150</v>
      </c>
      <c r="K343" s="3">
        <v>24</v>
      </c>
      <c r="L343" s="4">
        <f t="shared" si="14"/>
        <v>38</v>
      </c>
      <c r="M343" s="2"/>
    </row>
    <row r="344" spans="1:13" ht="15">
      <c r="A344" s="2"/>
      <c r="B344" s="2">
        <v>23099</v>
      </c>
      <c r="C344" s="2" t="s">
        <v>352</v>
      </c>
      <c r="D344" s="2" t="s">
        <v>14</v>
      </c>
      <c r="E344" s="3"/>
      <c r="F344" s="2">
        <f>K344*12</f>
        <v>456</v>
      </c>
      <c r="G344" s="2"/>
      <c r="H344" s="2">
        <f t="shared" si="15"/>
        <v>456</v>
      </c>
      <c r="I344" s="2" t="s">
        <v>47</v>
      </c>
      <c r="J344" s="4">
        <f t="shared" si="16"/>
        <v>150</v>
      </c>
      <c r="K344" s="3">
        <v>38</v>
      </c>
      <c r="L344" s="4">
        <f t="shared" si="14"/>
        <v>38</v>
      </c>
      <c r="M344" s="2"/>
    </row>
    <row r="345" spans="1:13" ht="15">
      <c r="A345" s="2"/>
      <c r="B345" s="2">
        <v>21664</v>
      </c>
      <c r="C345" s="2" t="s">
        <v>301</v>
      </c>
      <c r="D345" s="2" t="s">
        <v>33</v>
      </c>
      <c r="E345" s="3"/>
      <c r="F345" s="2">
        <f>K345*12</f>
        <v>240</v>
      </c>
      <c r="G345" s="2"/>
      <c r="H345" s="2">
        <f t="shared" si="15"/>
        <v>240</v>
      </c>
      <c r="I345" s="2"/>
      <c r="J345" s="4">
        <f t="shared" si="16"/>
        <v>150</v>
      </c>
      <c r="K345" s="3">
        <v>20</v>
      </c>
      <c r="L345" s="4">
        <f t="shared" si="14"/>
        <v>38</v>
      </c>
      <c r="M345" s="2"/>
    </row>
    <row r="346" spans="1:13" ht="15">
      <c r="A346" s="2"/>
      <c r="B346" s="2">
        <v>22885</v>
      </c>
      <c r="C346" s="2" t="s">
        <v>342</v>
      </c>
      <c r="D346" s="2" t="s">
        <v>16</v>
      </c>
      <c r="E346" s="3"/>
      <c r="F346" s="2">
        <f>K346*12</f>
        <v>456</v>
      </c>
      <c r="G346" s="2"/>
      <c r="H346" s="2">
        <f t="shared" si="15"/>
        <v>456</v>
      </c>
      <c r="I346" s="2"/>
      <c r="J346" s="4">
        <f t="shared" si="16"/>
        <v>150</v>
      </c>
      <c r="K346" s="3">
        <v>38</v>
      </c>
      <c r="L346" s="4">
        <f t="shared" si="14"/>
        <v>38</v>
      </c>
      <c r="M346" s="2"/>
    </row>
    <row r="347" spans="1:13" ht="15">
      <c r="A347" s="2"/>
      <c r="B347" s="2">
        <v>21942</v>
      </c>
      <c r="C347" s="2" t="s">
        <v>176</v>
      </c>
      <c r="D347" s="2" t="s">
        <v>14</v>
      </c>
      <c r="E347" s="3"/>
      <c r="F347" s="2">
        <f>K347*6</f>
        <v>60</v>
      </c>
      <c r="G347" s="2"/>
      <c r="H347" s="2">
        <f t="shared" si="15"/>
        <v>60</v>
      </c>
      <c r="I347" s="2"/>
      <c r="J347" s="4">
        <f t="shared" si="16"/>
        <v>150</v>
      </c>
      <c r="K347" s="3">
        <v>10</v>
      </c>
      <c r="L347" s="4">
        <f t="shared" si="14"/>
        <v>38</v>
      </c>
      <c r="M347" s="2"/>
    </row>
    <row r="348" spans="1:13" ht="15">
      <c r="A348" s="2"/>
      <c r="B348" s="2">
        <v>17163</v>
      </c>
      <c r="C348" s="2" t="s">
        <v>237</v>
      </c>
      <c r="D348" s="2" t="s">
        <v>14</v>
      </c>
      <c r="E348" s="2"/>
      <c r="F348" s="2">
        <f aca="true" t="shared" si="17" ref="F348:F353">K348*12</f>
        <v>0</v>
      </c>
      <c r="G348" s="2"/>
      <c r="H348" s="2">
        <f t="shared" si="15"/>
        <v>0</v>
      </c>
      <c r="I348" s="2"/>
      <c r="J348" s="4">
        <f t="shared" si="16"/>
        <v>150</v>
      </c>
      <c r="K348" s="2"/>
      <c r="L348" s="4">
        <f t="shared" si="14"/>
        <v>38</v>
      </c>
      <c r="M348" s="2"/>
    </row>
    <row r="349" spans="1:13" ht="15">
      <c r="A349" s="2"/>
      <c r="B349" s="2">
        <v>22006</v>
      </c>
      <c r="C349" s="2" t="s">
        <v>323</v>
      </c>
      <c r="D349" s="2" t="s">
        <v>46</v>
      </c>
      <c r="E349" s="3"/>
      <c r="F349" s="2">
        <f t="shared" si="17"/>
        <v>240</v>
      </c>
      <c r="G349" s="2"/>
      <c r="H349" s="2">
        <f t="shared" si="15"/>
        <v>240</v>
      </c>
      <c r="I349" s="2"/>
      <c r="J349" s="4">
        <f t="shared" si="16"/>
        <v>150</v>
      </c>
      <c r="K349" s="3">
        <v>20</v>
      </c>
      <c r="L349" s="4">
        <f t="shared" si="14"/>
        <v>38</v>
      </c>
      <c r="M349" s="2"/>
    </row>
    <row r="350" spans="1:13" ht="15">
      <c r="A350" s="2"/>
      <c r="B350" s="2">
        <v>21647</v>
      </c>
      <c r="C350" s="2" t="s">
        <v>296</v>
      </c>
      <c r="D350" s="2" t="s">
        <v>46</v>
      </c>
      <c r="E350" s="2"/>
      <c r="F350" s="2">
        <f t="shared" si="17"/>
        <v>0</v>
      </c>
      <c r="G350" s="2"/>
      <c r="H350" s="2">
        <f t="shared" si="15"/>
        <v>0</v>
      </c>
      <c r="I350" s="2"/>
      <c r="J350" s="4">
        <f t="shared" si="16"/>
        <v>150</v>
      </c>
      <c r="K350" s="2"/>
      <c r="L350" s="4">
        <f t="shared" si="14"/>
        <v>38</v>
      </c>
      <c r="M350" s="2"/>
    </row>
    <row r="351" spans="1:13" ht="15">
      <c r="A351" s="2"/>
      <c r="B351" s="2">
        <v>21663</v>
      </c>
      <c r="C351" s="2" t="s">
        <v>300</v>
      </c>
      <c r="D351" s="2" t="s">
        <v>33</v>
      </c>
      <c r="E351" s="2"/>
      <c r="F351" s="2">
        <f t="shared" si="17"/>
        <v>0</v>
      </c>
      <c r="G351" s="2"/>
      <c r="H351" s="2">
        <f t="shared" si="15"/>
        <v>0</v>
      </c>
      <c r="I351" s="2"/>
      <c r="J351" s="4">
        <f t="shared" si="16"/>
        <v>150</v>
      </c>
      <c r="K351" s="2"/>
      <c r="L351" s="4">
        <f t="shared" si="14"/>
        <v>38</v>
      </c>
      <c r="M351" s="2"/>
    </row>
    <row r="352" spans="1:13" ht="15">
      <c r="A352" s="2"/>
      <c r="B352" s="2">
        <v>21650</v>
      </c>
      <c r="C352" s="2" t="s">
        <v>297</v>
      </c>
      <c r="D352" s="2" t="s">
        <v>46</v>
      </c>
      <c r="E352" s="2"/>
      <c r="F352" s="2">
        <f t="shared" si="17"/>
        <v>0</v>
      </c>
      <c r="G352" s="2"/>
      <c r="H352" s="2">
        <f t="shared" si="15"/>
        <v>0</v>
      </c>
      <c r="I352" s="2"/>
      <c r="J352" s="4">
        <f t="shared" si="16"/>
        <v>150</v>
      </c>
      <c r="K352" s="2"/>
      <c r="L352" s="4">
        <f t="shared" si="14"/>
        <v>38</v>
      </c>
      <c r="M352" s="2"/>
    </row>
    <row r="353" spans="1:13" ht="15">
      <c r="A353" s="2"/>
      <c r="B353" s="2">
        <v>22230</v>
      </c>
      <c r="C353" s="2" t="s">
        <v>330</v>
      </c>
      <c r="D353" s="2" t="s">
        <v>46</v>
      </c>
      <c r="E353" s="2"/>
      <c r="F353" s="2">
        <f t="shared" si="17"/>
        <v>0</v>
      </c>
      <c r="G353" s="2"/>
      <c r="H353" s="2">
        <f t="shared" si="15"/>
        <v>0</v>
      </c>
      <c r="I353" s="2"/>
      <c r="J353" s="4">
        <f t="shared" si="16"/>
        <v>150</v>
      </c>
      <c r="K353" s="2"/>
      <c r="L353" s="4">
        <f t="shared" si="14"/>
        <v>38</v>
      </c>
      <c r="M353" s="2"/>
    </row>
    <row r="354" spans="1:13" ht="15">
      <c r="A354" s="2"/>
      <c r="B354" s="2">
        <v>17275</v>
      </c>
      <c r="C354" s="2" t="s">
        <v>186</v>
      </c>
      <c r="D354" s="2" t="s">
        <v>24</v>
      </c>
      <c r="E354" s="3"/>
      <c r="F354" s="2">
        <f>K354*6</f>
        <v>48</v>
      </c>
      <c r="G354" s="2"/>
      <c r="H354" s="2">
        <f t="shared" si="15"/>
        <v>48</v>
      </c>
      <c r="I354" s="2"/>
      <c r="J354" s="4">
        <f t="shared" si="16"/>
        <v>150</v>
      </c>
      <c r="K354" s="3">
        <v>8</v>
      </c>
      <c r="L354" s="4">
        <f t="shared" si="14"/>
        <v>38</v>
      </c>
      <c r="M354" s="2"/>
    </row>
    <row r="355" spans="1:13" ht="15">
      <c r="A355" s="2"/>
      <c r="B355" s="3">
        <v>23563</v>
      </c>
      <c r="C355" s="3" t="s">
        <v>187</v>
      </c>
      <c r="D355" s="3" t="s">
        <v>44</v>
      </c>
      <c r="E355" s="3"/>
      <c r="F355" s="2">
        <f>K355*6</f>
        <v>228</v>
      </c>
      <c r="G355" s="3"/>
      <c r="H355" s="2">
        <f t="shared" si="15"/>
        <v>228</v>
      </c>
      <c r="I355" s="2"/>
      <c r="J355" s="4">
        <f t="shared" si="16"/>
        <v>150</v>
      </c>
      <c r="K355" s="3">
        <v>38</v>
      </c>
      <c r="L355" s="4">
        <f t="shared" si="14"/>
        <v>38</v>
      </c>
      <c r="M355" s="2"/>
    </row>
    <row r="356" spans="1:13" ht="15">
      <c r="A356" s="2"/>
      <c r="B356" s="2">
        <v>20305</v>
      </c>
      <c r="C356" s="2" t="s">
        <v>264</v>
      </c>
      <c r="D356" s="2" t="s">
        <v>24</v>
      </c>
      <c r="E356" s="2"/>
      <c r="F356" s="2">
        <f>K356*12</f>
        <v>0</v>
      </c>
      <c r="G356" s="2"/>
      <c r="H356" s="2">
        <f t="shared" si="15"/>
        <v>0</v>
      </c>
      <c r="I356" s="2"/>
      <c r="J356" s="4">
        <f t="shared" si="16"/>
        <v>150</v>
      </c>
      <c r="K356" s="2"/>
      <c r="L356" s="4">
        <f t="shared" si="14"/>
        <v>38</v>
      </c>
      <c r="M356" s="2"/>
    </row>
    <row r="357" spans="1:13" ht="15">
      <c r="A357" s="2"/>
      <c r="B357" s="2">
        <v>23011</v>
      </c>
      <c r="C357" s="2" t="s">
        <v>350</v>
      </c>
      <c r="D357" s="2" t="s">
        <v>16</v>
      </c>
      <c r="E357" s="3"/>
      <c r="F357" s="2">
        <f>K357*12</f>
        <v>456</v>
      </c>
      <c r="G357" s="2"/>
      <c r="H357" s="2">
        <f t="shared" si="15"/>
        <v>456</v>
      </c>
      <c r="I357" s="2"/>
      <c r="J357" s="4">
        <f t="shared" si="16"/>
        <v>150</v>
      </c>
      <c r="K357" s="3">
        <v>38</v>
      </c>
      <c r="L357" s="4">
        <f t="shared" si="14"/>
        <v>38</v>
      </c>
      <c r="M357" s="2"/>
    </row>
    <row r="358" spans="1:12" ht="15">
      <c r="A358" s="2"/>
      <c r="B358" s="2">
        <v>17291</v>
      </c>
      <c r="C358" s="2" t="s">
        <v>191</v>
      </c>
      <c r="D358" s="2" t="s">
        <v>24</v>
      </c>
      <c r="E358" s="3"/>
      <c r="F358" s="2">
        <f>K358*6</f>
        <v>228</v>
      </c>
      <c r="G358" s="2"/>
      <c r="H358" s="2">
        <f t="shared" si="15"/>
        <v>228</v>
      </c>
      <c r="I358" s="2"/>
      <c r="J358" s="4">
        <f t="shared" si="16"/>
        <v>150</v>
      </c>
      <c r="K358" s="3">
        <v>38</v>
      </c>
      <c r="L358" s="4">
        <f t="shared" si="14"/>
        <v>38</v>
      </c>
    </row>
    <row r="359" spans="1:12" ht="15">
      <c r="A359" s="2"/>
      <c r="B359" s="2">
        <v>22884</v>
      </c>
      <c r="C359" s="2" t="s">
        <v>341</v>
      </c>
      <c r="D359" s="2" t="s">
        <v>44</v>
      </c>
      <c r="E359" s="3"/>
      <c r="F359" s="2">
        <f>K359*12</f>
        <v>456</v>
      </c>
      <c r="G359" s="2"/>
      <c r="H359" s="2">
        <f t="shared" si="15"/>
        <v>456</v>
      </c>
      <c r="I359" s="2"/>
      <c r="J359" s="4">
        <f t="shared" si="16"/>
        <v>150</v>
      </c>
      <c r="K359" s="3">
        <v>38</v>
      </c>
      <c r="L359" s="4">
        <f t="shared" si="14"/>
        <v>38</v>
      </c>
    </row>
    <row r="360" spans="1:12" ht="15">
      <c r="A360" s="2"/>
      <c r="B360" s="2">
        <v>21643</v>
      </c>
      <c r="C360" s="2" t="s">
        <v>294</v>
      </c>
      <c r="D360" s="2" t="s">
        <v>46</v>
      </c>
      <c r="E360" s="2"/>
      <c r="F360" s="2">
        <f>K360*12</f>
        <v>0</v>
      </c>
      <c r="G360" s="2"/>
      <c r="H360" s="2">
        <f t="shared" si="15"/>
        <v>0</v>
      </c>
      <c r="I360" s="2"/>
      <c r="J360" s="4">
        <f t="shared" si="16"/>
        <v>150</v>
      </c>
      <c r="K360" s="2"/>
      <c r="L360" s="4">
        <f t="shared" si="14"/>
        <v>38</v>
      </c>
    </row>
    <row r="361" spans="1:12" ht="15">
      <c r="A361" s="2"/>
      <c r="B361" s="2">
        <v>17244</v>
      </c>
      <c r="C361" s="2" t="s">
        <v>242</v>
      </c>
      <c r="D361" s="2" t="s">
        <v>24</v>
      </c>
      <c r="E361" s="3"/>
      <c r="F361" s="2">
        <f>K361*12</f>
        <v>132</v>
      </c>
      <c r="G361" s="2"/>
      <c r="H361" s="2">
        <f t="shared" si="15"/>
        <v>132</v>
      </c>
      <c r="I361" s="2"/>
      <c r="J361" s="4">
        <f t="shared" si="16"/>
        <v>150</v>
      </c>
      <c r="K361" s="3">
        <v>11</v>
      </c>
      <c r="L361" s="4">
        <f t="shared" si="14"/>
        <v>38</v>
      </c>
    </row>
    <row r="362" spans="1:13" ht="15">
      <c r="A362" s="2"/>
      <c r="B362" s="2">
        <v>22173</v>
      </c>
      <c r="C362" s="2" t="s">
        <v>328</v>
      </c>
      <c r="D362" s="2" t="s">
        <v>24</v>
      </c>
      <c r="E362" s="3"/>
      <c r="F362" s="2">
        <f>K362*12</f>
        <v>456</v>
      </c>
      <c r="G362" s="2"/>
      <c r="H362" s="2">
        <f t="shared" si="15"/>
        <v>456</v>
      </c>
      <c r="I362" s="2"/>
      <c r="J362" s="4">
        <f t="shared" si="16"/>
        <v>150</v>
      </c>
      <c r="K362" s="3">
        <v>38</v>
      </c>
      <c r="L362" s="4">
        <f t="shared" si="14"/>
        <v>38</v>
      </c>
      <c r="M362" s="2"/>
    </row>
    <row r="363" spans="1:13" ht="15">
      <c r="A363" s="2"/>
      <c r="B363" s="2">
        <v>20791</v>
      </c>
      <c r="C363" s="2" t="s">
        <v>196</v>
      </c>
      <c r="D363" s="2" t="s">
        <v>24</v>
      </c>
      <c r="E363" s="3"/>
      <c r="F363" s="2">
        <f>K363*6</f>
        <v>66</v>
      </c>
      <c r="G363" s="2"/>
      <c r="H363" s="2">
        <f t="shared" si="15"/>
        <v>66</v>
      </c>
      <c r="I363" s="2"/>
      <c r="J363" s="4">
        <f t="shared" si="16"/>
        <v>150</v>
      </c>
      <c r="K363" s="3">
        <v>11</v>
      </c>
      <c r="L363" s="4">
        <f t="shared" si="14"/>
        <v>38</v>
      </c>
      <c r="M363" s="2"/>
    </row>
    <row r="364" spans="1:12" ht="15">
      <c r="A364" s="2"/>
      <c r="B364" s="2">
        <v>22934</v>
      </c>
      <c r="C364" s="2" t="s">
        <v>345</v>
      </c>
      <c r="D364" s="2" t="s">
        <v>44</v>
      </c>
      <c r="E364" s="3"/>
      <c r="F364" s="2">
        <f>K364*12</f>
        <v>456</v>
      </c>
      <c r="G364" s="2"/>
      <c r="H364" s="2">
        <f t="shared" si="15"/>
        <v>456</v>
      </c>
      <c r="I364" s="2"/>
      <c r="J364" s="4">
        <f t="shared" si="16"/>
        <v>150</v>
      </c>
      <c r="K364" s="3">
        <v>38</v>
      </c>
      <c r="L364" s="4">
        <f t="shared" si="14"/>
        <v>38</v>
      </c>
    </row>
    <row r="365" spans="1:12" ht="15">
      <c r="A365" s="2"/>
      <c r="B365" s="2">
        <v>22275</v>
      </c>
      <c r="C365" s="2" t="s">
        <v>354</v>
      </c>
      <c r="D365" s="2" t="s">
        <v>44</v>
      </c>
      <c r="E365" s="3"/>
      <c r="F365" s="2">
        <f>K365*6</f>
        <v>228</v>
      </c>
      <c r="G365" s="2"/>
      <c r="H365" s="2">
        <f t="shared" si="15"/>
        <v>228</v>
      </c>
      <c r="I365" s="2"/>
      <c r="J365" s="4">
        <f t="shared" si="16"/>
        <v>150</v>
      </c>
      <c r="K365" s="3">
        <v>38</v>
      </c>
      <c r="L365" s="4">
        <f t="shared" si="14"/>
        <v>38</v>
      </c>
    </row>
    <row r="366" spans="1:13" ht="15.75">
      <c r="A366" s="2"/>
      <c r="B366" s="2">
        <v>21734</v>
      </c>
      <c r="C366" s="2" t="s">
        <v>310</v>
      </c>
      <c r="D366" s="2" t="s">
        <v>46</v>
      </c>
      <c r="E366" s="2"/>
      <c r="F366" s="2">
        <f>K366*12</f>
        <v>0</v>
      </c>
      <c r="G366" s="2"/>
      <c r="H366" s="2">
        <f t="shared" si="15"/>
        <v>0</v>
      </c>
      <c r="I366" s="2"/>
      <c r="J366" s="4">
        <f t="shared" si="16"/>
        <v>150</v>
      </c>
      <c r="K366" s="2"/>
      <c r="L366" s="4">
        <f t="shared" si="14"/>
        <v>38</v>
      </c>
      <c r="M366" s="5"/>
    </row>
    <row r="367" spans="1:12" ht="15">
      <c r="A367" s="2"/>
      <c r="B367" s="2">
        <v>21022</v>
      </c>
      <c r="C367" s="2" t="s">
        <v>280</v>
      </c>
      <c r="D367" s="2" t="s">
        <v>16</v>
      </c>
      <c r="E367" s="3"/>
      <c r="F367" s="2">
        <f>K367*12</f>
        <v>456</v>
      </c>
      <c r="G367" s="2"/>
      <c r="H367" s="2">
        <f t="shared" si="15"/>
        <v>456</v>
      </c>
      <c r="I367" s="2"/>
      <c r="J367" s="4">
        <f t="shared" si="16"/>
        <v>150</v>
      </c>
      <c r="K367" s="3">
        <v>38</v>
      </c>
      <c r="L367" s="4">
        <f t="shared" si="14"/>
        <v>38</v>
      </c>
    </row>
    <row r="368" spans="1:12" ht="15">
      <c r="A368" s="2"/>
      <c r="B368" s="2">
        <v>22277</v>
      </c>
      <c r="C368" s="2" t="s">
        <v>332</v>
      </c>
      <c r="D368" s="2" t="s">
        <v>24</v>
      </c>
      <c r="E368" s="3"/>
      <c r="F368" s="2">
        <f>K368*12</f>
        <v>300</v>
      </c>
      <c r="G368" s="2"/>
      <c r="H368" s="2">
        <f t="shared" si="15"/>
        <v>300</v>
      </c>
      <c r="I368" s="2"/>
      <c r="J368" s="4">
        <f t="shared" si="16"/>
        <v>150</v>
      </c>
      <c r="K368" s="3">
        <v>25</v>
      </c>
      <c r="L368" s="4">
        <f t="shared" si="14"/>
        <v>38</v>
      </c>
    </row>
    <row r="369" spans="1:12" ht="15">
      <c r="A369" s="2"/>
      <c r="B369" s="2">
        <v>21881</v>
      </c>
      <c r="C369" s="2" t="s">
        <v>314</v>
      </c>
      <c r="D369" s="2" t="s">
        <v>16</v>
      </c>
      <c r="E369" s="2"/>
      <c r="F369" s="2">
        <f>K369*12</f>
        <v>0</v>
      </c>
      <c r="G369" s="2"/>
      <c r="H369" s="2">
        <f t="shared" si="15"/>
        <v>0</v>
      </c>
      <c r="I369" s="2"/>
      <c r="J369" s="4">
        <f t="shared" si="16"/>
        <v>150</v>
      </c>
      <c r="K369" s="2"/>
      <c r="L369" s="4">
        <f t="shared" si="14"/>
        <v>38</v>
      </c>
    </row>
    <row r="370" spans="1:12" ht="15">
      <c r="A370" s="2"/>
      <c r="B370" s="2">
        <v>20821</v>
      </c>
      <c r="C370" s="2" t="s">
        <v>203</v>
      </c>
      <c r="D370" s="2" t="s">
        <v>53</v>
      </c>
      <c r="E370" s="2"/>
      <c r="F370" s="2">
        <f>K370*6</f>
        <v>6</v>
      </c>
      <c r="G370" s="2"/>
      <c r="H370" s="2">
        <f t="shared" si="15"/>
        <v>6</v>
      </c>
      <c r="I370" s="2"/>
      <c r="J370" s="4">
        <f t="shared" si="16"/>
        <v>150</v>
      </c>
      <c r="K370" s="3">
        <v>1</v>
      </c>
      <c r="L370" s="4">
        <f t="shared" si="14"/>
        <v>38</v>
      </c>
    </row>
    <row r="371" spans="1:12" ht="15">
      <c r="A371" s="2"/>
      <c r="B371" s="2">
        <v>21677</v>
      </c>
      <c r="C371" s="2" t="s">
        <v>303</v>
      </c>
      <c r="D371" s="2" t="s">
        <v>16</v>
      </c>
      <c r="E371" s="2"/>
      <c r="F371" s="2">
        <f>K371*12</f>
        <v>0</v>
      </c>
      <c r="G371" s="2"/>
      <c r="H371" s="2">
        <f t="shared" si="15"/>
        <v>0</v>
      </c>
      <c r="I371" s="2"/>
      <c r="J371" s="4">
        <f t="shared" si="16"/>
        <v>150</v>
      </c>
      <c r="K371" s="2"/>
      <c r="L371" s="4">
        <f t="shared" si="14"/>
        <v>38</v>
      </c>
    </row>
    <row r="372" spans="1:12" ht="15">
      <c r="A372" s="2"/>
      <c r="B372" s="2">
        <v>17303</v>
      </c>
      <c r="C372" s="2" t="s">
        <v>248</v>
      </c>
      <c r="D372" s="2" t="s">
        <v>24</v>
      </c>
      <c r="E372" s="2"/>
      <c r="F372" s="2">
        <f>K372*12</f>
        <v>0</v>
      </c>
      <c r="G372" s="2"/>
      <c r="H372" s="2">
        <f t="shared" si="15"/>
        <v>0</v>
      </c>
      <c r="I372" s="2"/>
      <c r="J372" s="4">
        <f t="shared" si="16"/>
        <v>150</v>
      </c>
      <c r="K372" s="2"/>
      <c r="L372" s="4">
        <f t="shared" si="14"/>
        <v>38</v>
      </c>
    </row>
    <row r="373" spans="1:12" ht="15">
      <c r="A373" s="2"/>
      <c r="B373" s="2">
        <v>23113</v>
      </c>
      <c r="C373" s="2" t="s">
        <v>206</v>
      </c>
      <c r="D373" s="2" t="s">
        <v>14</v>
      </c>
      <c r="E373" s="3"/>
      <c r="F373" s="2">
        <f>K373*6</f>
        <v>120</v>
      </c>
      <c r="G373" s="2"/>
      <c r="H373" s="2">
        <f t="shared" si="15"/>
        <v>120</v>
      </c>
      <c r="I373" s="2"/>
      <c r="J373" s="4">
        <f t="shared" si="16"/>
        <v>150</v>
      </c>
      <c r="K373" s="3">
        <v>20</v>
      </c>
      <c r="L373" s="4">
        <f t="shared" si="14"/>
        <v>38</v>
      </c>
    </row>
    <row r="374" spans="1:12" ht="15">
      <c r="A374" s="2"/>
      <c r="B374" s="2">
        <v>21926</v>
      </c>
      <c r="C374" s="2" t="s">
        <v>319</v>
      </c>
      <c r="D374" s="2" t="s">
        <v>24</v>
      </c>
      <c r="E374" s="2"/>
      <c r="F374" s="2">
        <f>K374*12</f>
        <v>0</v>
      </c>
      <c r="G374" s="2"/>
      <c r="H374" s="2">
        <f t="shared" si="15"/>
        <v>0</v>
      </c>
      <c r="I374" s="2"/>
      <c r="J374" s="4">
        <f t="shared" si="16"/>
        <v>150</v>
      </c>
      <c r="K374" s="2"/>
      <c r="L374" s="4">
        <f t="shared" si="14"/>
        <v>38</v>
      </c>
    </row>
    <row r="375" spans="1:12" ht="15">
      <c r="A375" s="2"/>
      <c r="B375" s="2">
        <v>21668</v>
      </c>
      <c r="C375" s="2" t="s">
        <v>207</v>
      </c>
      <c r="D375" s="2" t="s">
        <v>53</v>
      </c>
      <c r="E375" s="3"/>
      <c r="F375" s="2">
        <f>K375*6</f>
        <v>138</v>
      </c>
      <c r="G375" s="2"/>
      <c r="H375" s="2">
        <f aca="true" t="shared" si="18" ref="H375:H391">F375+G375</f>
        <v>138</v>
      </c>
      <c r="I375" s="2"/>
      <c r="J375" s="4">
        <f aca="true" t="shared" si="19" ref="J375:J391">(200-E375)*(75/100)</f>
        <v>150</v>
      </c>
      <c r="K375" s="3">
        <v>23</v>
      </c>
      <c r="L375" s="4">
        <f t="shared" si="14"/>
        <v>38</v>
      </c>
    </row>
    <row r="376" spans="1:12" ht="15">
      <c r="A376" s="2"/>
      <c r="B376" s="2">
        <v>20817</v>
      </c>
      <c r="C376" s="2" t="s">
        <v>271</v>
      </c>
      <c r="D376" s="2" t="s">
        <v>53</v>
      </c>
      <c r="E376" s="2"/>
      <c r="F376" s="2">
        <f>K376*12</f>
        <v>0</v>
      </c>
      <c r="G376" s="2"/>
      <c r="H376" s="2">
        <f t="shared" si="18"/>
        <v>0</v>
      </c>
      <c r="I376" s="2"/>
      <c r="J376" s="4">
        <f t="shared" si="19"/>
        <v>150</v>
      </c>
      <c r="K376" s="2"/>
      <c r="L376" s="4">
        <f t="shared" si="14"/>
        <v>38</v>
      </c>
    </row>
    <row r="377" spans="1:12" ht="15">
      <c r="A377" s="2"/>
      <c r="B377" s="2">
        <v>22274</v>
      </c>
      <c r="C377" s="2" t="s">
        <v>331</v>
      </c>
      <c r="D377" s="2" t="s">
        <v>44</v>
      </c>
      <c r="E377" s="3"/>
      <c r="F377" s="2">
        <f>K377*12</f>
        <v>312</v>
      </c>
      <c r="G377" s="2"/>
      <c r="H377" s="2">
        <f t="shared" si="18"/>
        <v>312</v>
      </c>
      <c r="I377" s="2"/>
      <c r="J377" s="4">
        <f t="shared" si="19"/>
        <v>150</v>
      </c>
      <c r="K377" s="3">
        <v>26</v>
      </c>
      <c r="L377" s="4">
        <f t="shared" si="14"/>
        <v>38</v>
      </c>
    </row>
    <row r="378" spans="1:12" ht="15">
      <c r="A378" s="2"/>
      <c r="B378" s="2">
        <v>20082</v>
      </c>
      <c r="C378" s="2" t="s">
        <v>255</v>
      </c>
      <c r="D378" s="2" t="s">
        <v>53</v>
      </c>
      <c r="E378" s="2"/>
      <c r="F378" s="2">
        <f>K378*12</f>
        <v>0</v>
      </c>
      <c r="G378" s="2"/>
      <c r="H378" s="2">
        <f t="shared" si="18"/>
        <v>0</v>
      </c>
      <c r="I378" s="2"/>
      <c r="J378" s="4">
        <f t="shared" si="19"/>
        <v>150</v>
      </c>
      <c r="K378" s="2"/>
      <c r="L378" s="4">
        <f t="shared" si="14"/>
        <v>38</v>
      </c>
    </row>
    <row r="379" spans="1:12" ht="15">
      <c r="A379" s="2"/>
      <c r="B379" s="2">
        <v>21197</v>
      </c>
      <c r="C379" s="2" t="s">
        <v>215</v>
      </c>
      <c r="D379" s="2" t="s">
        <v>21</v>
      </c>
      <c r="E379" s="3"/>
      <c r="F379" s="2">
        <f>K379*6</f>
        <v>90</v>
      </c>
      <c r="G379" s="2"/>
      <c r="H379" s="2">
        <f t="shared" si="18"/>
        <v>90</v>
      </c>
      <c r="I379" s="2"/>
      <c r="J379" s="4">
        <f t="shared" si="19"/>
        <v>150</v>
      </c>
      <c r="K379" s="3">
        <v>15</v>
      </c>
      <c r="L379" s="4">
        <f>IF(J379&lt;0,0,J379)</f>
        <v>150</v>
      </c>
    </row>
    <row r="380" spans="1:12" ht="15">
      <c r="A380" s="2"/>
      <c r="B380" s="2">
        <v>23094</v>
      </c>
      <c r="C380" s="2" t="s">
        <v>219</v>
      </c>
      <c r="D380" s="2" t="s">
        <v>24</v>
      </c>
      <c r="E380" s="3"/>
      <c r="F380" s="2">
        <f>K380*6</f>
        <v>114</v>
      </c>
      <c r="G380" s="2"/>
      <c r="H380" s="2">
        <f t="shared" si="18"/>
        <v>114</v>
      </c>
      <c r="I380" s="2"/>
      <c r="J380" s="4">
        <f t="shared" si="19"/>
        <v>150</v>
      </c>
      <c r="K380" s="3">
        <v>19</v>
      </c>
      <c r="L380" s="4">
        <f aca="true" t="shared" si="20" ref="L380:L391">IF(J380&gt;38,38,J380)</f>
        <v>38</v>
      </c>
    </row>
    <row r="381" spans="1:12" ht="15">
      <c r="A381" s="2"/>
      <c r="B381" s="2">
        <v>21813</v>
      </c>
      <c r="C381" s="2" t="s">
        <v>313</v>
      </c>
      <c r="D381" s="2" t="s">
        <v>46</v>
      </c>
      <c r="E381" s="2"/>
      <c r="F381" s="2">
        <f>K381*12</f>
        <v>0</v>
      </c>
      <c r="G381" s="2"/>
      <c r="H381" s="2">
        <f t="shared" si="18"/>
        <v>0</v>
      </c>
      <c r="I381" s="2"/>
      <c r="J381" s="4">
        <f t="shared" si="19"/>
        <v>150</v>
      </c>
      <c r="K381" s="2"/>
      <c r="L381" s="4">
        <f t="shared" si="20"/>
        <v>38</v>
      </c>
    </row>
    <row r="382" spans="1:12" ht="15">
      <c r="A382" s="2"/>
      <c r="B382" s="2">
        <v>22407</v>
      </c>
      <c r="C382" s="2" t="s">
        <v>224</v>
      </c>
      <c r="D382" s="2" t="s">
        <v>53</v>
      </c>
      <c r="E382" s="3"/>
      <c r="F382" s="2">
        <f>K382*6</f>
        <v>210</v>
      </c>
      <c r="G382" s="2"/>
      <c r="H382" s="2">
        <f t="shared" si="18"/>
        <v>210</v>
      </c>
      <c r="I382" s="2"/>
      <c r="J382" s="4">
        <f t="shared" si="19"/>
        <v>150</v>
      </c>
      <c r="K382" s="3">
        <v>35</v>
      </c>
      <c r="L382" s="4">
        <f t="shared" si="20"/>
        <v>38</v>
      </c>
    </row>
    <row r="383" spans="1:12" ht="15">
      <c r="A383" s="2"/>
      <c r="B383" s="2">
        <v>17323</v>
      </c>
      <c r="C383" s="2" t="s">
        <v>252</v>
      </c>
      <c r="D383" s="2" t="s">
        <v>44</v>
      </c>
      <c r="E383" s="3"/>
      <c r="F383" s="2">
        <f>K383*12</f>
        <v>276</v>
      </c>
      <c r="G383" s="2"/>
      <c r="H383" s="2">
        <f t="shared" si="18"/>
        <v>276</v>
      </c>
      <c r="I383" s="2"/>
      <c r="J383" s="4">
        <f t="shared" si="19"/>
        <v>150</v>
      </c>
      <c r="K383" s="3">
        <v>23</v>
      </c>
      <c r="L383" s="4">
        <f t="shared" si="20"/>
        <v>38</v>
      </c>
    </row>
    <row r="384" spans="1:12" ht="15">
      <c r="A384" s="2"/>
      <c r="B384" s="2">
        <v>21134</v>
      </c>
      <c r="C384" s="2" t="s">
        <v>281</v>
      </c>
      <c r="D384" s="2" t="s">
        <v>24</v>
      </c>
      <c r="E384" s="2"/>
      <c r="F384" s="2">
        <f>K384*12</f>
        <v>0</v>
      </c>
      <c r="G384" s="2"/>
      <c r="H384" s="2">
        <f t="shared" si="18"/>
        <v>0</v>
      </c>
      <c r="I384" s="2"/>
      <c r="J384" s="4">
        <f t="shared" si="19"/>
        <v>150</v>
      </c>
      <c r="K384" s="2"/>
      <c r="L384" s="4">
        <f t="shared" si="20"/>
        <v>38</v>
      </c>
    </row>
    <row r="385" spans="1:12" ht="15">
      <c r="A385" s="2"/>
      <c r="B385" s="2">
        <v>17225</v>
      </c>
      <c r="C385" s="2" t="s">
        <v>240</v>
      </c>
      <c r="D385" s="2" t="s">
        <v>16</v>
      </c>
      <c r="E385" s="2"/>
      <c r="F385" s="2">
        <f>K385*12</f>
        <v>0</v>
      </c>
      <c r="G385" s="2"/>
      <c r="H385" s="2">
        <f t="shared" si="18"/>
        <v>0</v>
      </c>
      <c r="I385" s="2"/>
      <c r="J385" s="4">
        <f t="shared" si="19"/>
        <v>150</v>
      </c>
      <c r="K385" s="2"/>
      <c r="L385" s="4">
        <f t="shared" si="20"/>
        <v>38</v>
      </c>
    </row>
    <row r="386" spans="1:12" ht="15">
      <c r="A386" s="2"/>
      <c r="B386" s="2">
        <v>23010</v>
      </c>
      <c r="C386" s="2" t="s">
        <v>349</v>
      </c>
      <c r="D386" s="2" t="s">
        <v>16</v>
      </c>
      <c r="E386" s="3"/>
      <c r="F386" s="2">
        <f>K386*12</f>
        <v>456</v>
      </c>
      <c r="G386" s="2"/>
      <c r="H386" s="2">
        <f t="shared" si="18"/>
        <v>456</v>
      </c>
      <c r="I386" s="2"/>
      <c r="J386" s="4">
        <f t="shared" si="19"/>
        <v>150</v>
      </c>
      <c r="K386" s="3">
        <v>38</v>
      </c>
      <c r="L386" s="4">
        <f t="shared" si="20"/>
        <v>38</v>
      </c>
    </row>
    <row r="387" spans="1:12" ht="15">
      <c r="A387" s="2"/>
      <c r="B387" s="2">
        <v>20231</v>
      </c>
      <c r="C387" s="2" t="s">
        <v>231</v>
      </c>
      <c r="D387" s="2" t="s">
        <v>53</v>
      </c>
      <c r="E387" s="2"/>
      <c r="F387" s="2">
        <f>K387*6</f>
        <v>192</v>
      </c>
      <c r="G387" s="2"/>
      <c r="H387" s="2">
        <f t="shared" si="18"/>
        <v>192</v>
      </c>
      <c r="I387" s="2"/>
      <c r="J387" s="4">
        <f t="shared" si="19"/>
        <v>150</v>
      </c>
      <c r="K387" s="3">
        <v>32</v>
      </c>
      <c r="L387" s="4">
        <f t="shared" si="20"/>
        <v>38</v>
      </c>
    </row>
    <row r="388" spans="1:12" ht="15">
      <c r="A388" s="2"/>
      <c r="B388" s="2">
        <v>20076</v>
      </c>
      <c r="C388" s="2" t="s">
        <v>253</v>
      </c>
      <c r="D388" s="2" t="s">
        <v>24</v>
      </c>
      <c r="E388" s="2"/>
      <c r="F388" s="2">
        <f>K388*12</f>
        <v>0</v>
      </c>
      <c r="G388" s="2"/>
      <c r="H388" s="2">
        <f t="shared" si="18"/>
        <v>0</v>
      </c>
      <c r="I388" s="2"/>
      <c r="J388" s="4">
        <f t="shared" si="19"/>
        <v>150</v>
      </c>
      <c r="K388" s="2"/>
      <c r="L388" s="4">
        <f t="shared" si="20"/>
        <v>38</v>
      </c>
    </row>
    <row r="389" spans="1:12" ht="15">
      <c r="A389" s="2"/>
      <c r="B389" s="2">
        <v>21894</v>
      </c>
      <c r="C389" s="2" t="s">
        <v>318</v>
      </c>
      <c r="D389" s="2" t="s">
        <v>21</v>
      </c>
      <c r="E389" s="2"/>
      <c r="F389" s="2">
        <f>K389*12</f>
        <v>0</v>
      </c>
      <c r="G389" s="2"/>
      <c r="H389" s="2">
        <f t="shared" si="18"/>
        <v>0</v>
      </c>
      <c r="I389" s="2"/>
      <c r="J389" s="4">
        <f t="shared" si="19"/>
        <v>150</v>
      </c>
      <c r="K389" s="2"/>
      <c r="L389" s="4">
        <f t="shared" si="20"/>
        <v>38</v>
      </c>
    </row>
    <row r="390" spans="1:12" ht="15">
      <c r="A390" s="2"/>
      <c r="B390" s="2">
        <v>21020</v>
      </c>
      <c r="C390" s="2" t="s">
        <v>279</v>
      </c>
      <c r="D390" s="2" t="s">
        <v>16</v>
      </c>
      <c r="E390" s="2"/>
      <c r="F390" s="2">
        <f>K390*12</f>
        <v>0</v>
      </c>
      <c r="G390" s="2"/>
      <c r="H390" s="2">
        <f t="shared" si="18"/>
        <v>0</v>
      </c>
      <c r="I390" s="2"/>
      <c r="J390" s="4">
        <f t="shared" si="19"/>
        <v>150</v>
      </c>
      <c r="K390" s="2"/>
      <c r="L390" s="4">
        <f t="shared" si="20"/>
        <v>38</v>
      </c>
    </row>
    <row r="391" spans="1:12" ht="15">
      <c r="A391" s="2"/>
      <c r="B391" s="2">
        <v>22844</v>
      </c>
      <c r="C391" s="2" t="s">
        <v>339</v>
      </c>
      <c r="D391" s="2" t="s">
        <v>24</v>
      </c>
      <c r="E391" s="3"/>
      <c r="F391" s="2">
        <f>K391*12</f>
        <v>252</v>
      </c>
      <c r="G391" s="2"/>
      <c r="H391" s="2">
        <f t="shared" si="18"/>
        <v>252</v>
      </c>
      <c r="I391" s="2"/>
      <c r="J391" s="4">
        <f t="shared" si="19"/>
        <v>150</v>
      </c>
      <c r="K391" s="3">
        <v>21</v>
      </c>
      <c r="L391" s="4">
        <f t="shared" si="20"/>
        <v>38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8">
      <selection activeCell="I8" sqref="I8"/>
    </sheetView>
  </sheetViews>
  <sheetFormatPr defaultColWidth="11.421875" defaultRowHeight="15"/>
  <cols>
    <col min="1" max="1" width="4.28125" style="0" customWidth="1"/>
    <col min="2" max="2" width="6.57421875" style="0" customWidth="1"/>
    <col min="3" max="3" width="23.28125" style="0" customWidth="1"/>
    <col min="5" max="5" width="6.28125" style="0" customWidth="1"/>
    <col min="6" max="6" width="9.00390625" style="0" customWidth="1"/>
    <col min="7" max="7" width="6.00390625" style="0" customWidth="1"/>
    <col min="8" max="8" width="8.140625" style="0" customWidth="1"/>
    <col min="9" max="9" width="8.8515625" style="0" customWidth="1"/>
    <col min="10" max="10" width="9.8515625" style="0" customWidth="1"/>
    <col min="11" max="11" width="5.8515625" style="0" customWidth="1"/>
  </cols>
  <sheetData>
    <row r="1" spans="1:12" ht="15">
      <c r="A1" s="15" t="s">
        <v>1</v>
      </c>
      <c r="B1" s="15" t="s">
        <v>2</v>
      </c>
      <c r="C1" s="15" t="s">
        <v>3</v>
      </c>
      <c r="D1" s="15" t="s">
        <v>4</v>
      </c>
      <c r="E1" s="15" t="s">
        <v>5</v>
      </c>
      <c r="F1" s="15" t="s">
        <v>6</v>
      </c>
      <c r="G1" s="15" t="s">
        <v>7</v>
      </c>
      <c r="H1" s="15" t="s">
        <v>8</v>
      </c>
      <c r="I1" s="15" t="s">
        <v>9</v>
      </c>
      <c r="J1" s="15" t="s">
        <v>10</v>
      </c>
      <c r="K1" s="15" t="s">
        <v>11</v>
      </c>
      <c r="L1" t="s">
        <v>12</v>
      </c>
    </row>
    <row r="2" spans="1:12" ht="15">
      <c r="A2" s="2">
        <v>1</v>
      </c>
      <c r="B2" s="2">
        <v>1169</v>
      </c>
      <c r="C2" s="2" t="s">
        <v>60</v>
      </c>
      <c r="D2" t="s">
        <v>14</v>
      </c>
      <c r="E2" s="2">
        <v>214</v>
      </c>
      <c r="F2" s="2">
        <f aca="true" t="shared" si="0" ref="F2:F33">K2*6</f>
        <v>0</v>
      </c>
      <c r="G2" s="2">
        <v>1451</v>
      </c>
      <c r="H2" s="2">
        <f aca="true" t="shared" si="1" ref="H2:H33">F2+G2</f>
        <v>1451</v>
      </c>
      <c r="I2" s="2"/>
      <c r="J2" s="4">
        <f aca="true" t="shared" si="2" ref="J2:J33">(200-E2)*(75/100)</f>
        <v>-10.5</v>
      </c>
      <c r="K2" s="3">
        <v>0</v>
      </c>
      <c r="L2" s="4">
        <f>IF(J2&gt;38,38,J2)</f>
        <v>-10.5</v>
      </c>
    </row>
    <row r="3" spans="1:12" ht="15">
      <c r="A3" s="2">
        <v>2</v>
      </c>
      <c r="B3" s="2">
        <v>21665</v>
      </c>
      <c r="C3" s="2" t="s">
        <v>77</v>
      </c>
      <c r="D3" s="15" t="s">
        <v>14</v>
      </c>
      <c r="E3" s="15">
        <v>217</v>
      </c>
      <c r="F3" s="2">
        <f t="shared" si="0"/>
        <v>0</v>
      </c>
      <c r="G3" s="2">
        <v>1440</v>
      </c>
      <c r="H3" s="2">
        <f t="shared" si="1"/>
        <v>1440</v>
      </c>
      <c r="I3" s="2"/>
      <c r="J3" s="4">
        <f t="shared" si="2"/>
        <v>-12.75</v>
      </c>
      <c r="K3" s="15">
        <v>0</v>
      </c>
      <c r="L3" s="4">
        <f>IF(J3&lt;0,0,J3)</f>
        <v>0</v>
      </c>
    </row>
    <row r="4" spans="1:12" ht="15">
      <c r="A4" s="2">
        <v>3</v>
      </c>
      <c r="B4" s="2">
        <v>17147</v>
      </c>
      <c r="C4" s="2" t="s">
        <v>19</v>
      </c>
      <c r="D4" s="2" t="s">
        <v>14</v>
      </c>
      <c r="E4" s="3">
        <v>220</v>
      </c>
      <c r="F4" s="2">
        <f t="shared" si="0"/>
        <v>0</v>
      </c>
      <c r="G4" s="2">
        <v>1351</v>
      </c>
      <c r="H4" s="2">
        <f t="shared" si="1"/>
        <v>1351</v>
      </c>
      <c r="I4" s="2"/>
      <c r="J4" s="4">
        <f t="shared" si="2"/>
        <v>-15</v>
      </c>
      <c r="K4" s="3">
        <v>0</v>
      </c>
      <c r="L4" s="4">
        <f>IF(J4&gt;38,38,J4)</f>
        <v>-15</v>
      </c>
    </row>
    <row r="5" spans="1:12" ht="15">
      <c r="A5" s="2">
        <v>4</v>
      </c>
      <c r="B5" s="2">
        <v>22292</v>
      </c>
      <c r="C5" s="2" t="s">
        <v>68</v>
      </c>
      <c r="D5" s="2" t="s">
        <v>46</v>
      </c>
      <c r="E5" s="3">
        <v>218</v>
      </c>
      <c r="F5" s="2">
        <f t="shared" si="0"/>
        <v>0</v>
      </c>
      <c r="G5" s="2">
        <v>1337</v>
      </c>
      <c r="H5" s="2">
        <f t="shared" si="1"/>
        <v>1337</v>
      </c>
      <c r="I5" s="2"/>
      <c r="J5" s="4">
        <f t="shared" si="2"/>
        <v>-13.5</v>
      </c>
      <c r="K5" s="3">
        <v>0</v>
      </c>
      <c r="L5" s="4">
        <f>IF(J5&lt;0,0,J5)</f>
        <v>0</v>
      </c>
    </row>
    <row r="6" spans="1:12" ht="15">
      <c r="A6" s="2">
        <v>5</v>
      </c>
      <c r="B6" s="2">
        <v>20079</v>
      </c>
      <c r="C6" s="2" t="s">
        <v>229</v>
      </c>
      <c r="D6" s="2" t="s">
        <v>14</v>
      </c>
      <c r="E6" s="3">
        <v>198</v>
      </c>
      <c r="F6" s="2">
        <f t="shared" si="0"/>
        <v>12</v>
      </c>
      <c r="G6" s="2">
        <v>1313</v>
      </c>
      <c r="H6" s="2">
        <f t="shared" si="1"/>
        <v>1325</v>
      </c>
      <c r="I6" s="2"/>
      <c r="J6" s="4">
        <f t="shared" si="2"/>
        <v>1.5</v>
      </c>
      <c r="K6" s="3">
        <v>2</v>
      </c>
      <c r="L6" s="4">
        <f>IF(J6&gt;38,38,J6)</f>
        <v>1.5</v>
      </c>
    </row>
    <row r="7" spans="1:12" ht="15">
      <c r="A7" s="2">
        <v>6</v>
      </c>
      <c r="B7" s="3">
        <v>24131</v>
      </c>
      <c r="C7" t="s">
        <v>407</v>
      </c>
      <c r="D7" s="3" t="s">
        <v>46</v>
      </c>
      <c r="E7" s="3">
        <v>177</v>
      </c>
      <c r="F7" s="2">
        <f t="shared" si="0"/>
        <v>102</v>
      </c>
      <c r="G7" s="2">
        <v>1185</v>
      </c>
      <c r="H7" s="2">
        <f t="shared" si="1"/>
        <v>1287</v>
      </c>
      <c r="I7" s="2"/>
      <c r="J7" s="4">
        <f t="shared" si="2"/>
        <v>17.25</v>
      </c>
      <c r="K7" s="3">
        <v>17</v>
      </c>
      <c r="L7" s="4">
        <f>IF(J7&gt;38,38,J7)</f>
        <v>17.25</v>
      </c>
    </row>
    <row r="8" spans="1:12" ht="15">
      <c r="A8" s="2">
        <v>7</v>
      </c>
      <c r="B8" s="2">
        <v>20304</v>
      </c>
      <c r="C8" s="2" t="s">
        <v>218</v>
      </c>
      <c r="D8" s="2" t="s">
        <v>24</v>
      </c>
      <c r="E8" s="3">
        <v>211</v>
      </c>
      <c r="F8" s="2">
        <f t="shared" si="0"/>
        <v>0</v>
      </c>
      <c r="G8" s="2">
        <v>1286</v>
      </c>
      <c r="H8" s="2">
        <f t="shared" si="1"/>
        <v>1286</v>
      </c>
      <c r="I8" s="2"/>
      <c r="J8" s="4">
        <f t="shared" si="2"/>
        <v>-8.25</v>
      </c>
      <c r="K8" s="3">
        <v>0</v>
      </c>
      <c r="L8" s="4">
        <f>IF(J8&lt;0,0,J8)</f>
        <v>0</v>
      </c>
    </row>
    <row r="9" spans="1:12" ht="15">
      <c r="A9" s="2">
        <v>8</v>
      </c>
      <c r="B9" s="2">
        <v>22815</v>
      </c>
      <c r="C9" s="2" t="s">
        <v>189</v>
      </c>
      <c r="D9" s="2" t="s">
        <v>33</v>
      </c>
      <c r="E9" s="3">
        <v>193</v>
      </c>
      <c r="F9" s="2">
        <f t="shared" si="0"/>
        <v>30</v>
      </c>
      <c r="G9" s="2">
        <v>1245</v>
      </c>
      <c r="H9" s="2">
        <f t="shared" si="1"/>
        <v>1275</v>
      </c>
      <c r="I9" s="2"/>
      <c r="J9" s="4">
        <f t="shared" si="2"/>
        <v>5.25</v>
      </c>
      <c r="K9" s="3">
        <v>5</v>
      </c>
      <c r="L9" s="4">
        <f>IF(J9&lt;0,0,J9)</f>
        <v>5.25</v>
      </c>
    </row>
    <row r="10" spans="1:12" ht="15">
      <c r="A10" s="2">
        <v>9</v>
      </c>
      <c r="B10" s="2">
        <v>24425</v>
      </c>
      <c r="C10" s="2" t="s">
        <v>464</v>
      </c>
      <c r="D10" s="2" t="s">
        <v>53</v>
      </c>
      <c r="E10" s="3">
        <v>132</v>
      </c>
      <c r="F10" s="2">
        <f t="shared" si="0"/>
        <v>228</v>
      </c>
      <c r="G10" s="2">
        <v>1036</v>
      </c>
      <c r="H10" s="2">
        <f t="shared" si="1"/>
        <v>1264</v>
      </c>
      <c r="I10" s="2"/>
      <c r="J10" s="4">
        <f t="shared" si="2"/>
        <v>51</v>
      </c>
      <c r="K10" s="3">
        <v>38</v>
      </c>
      <c r="L10" s="4">
        <f>IF(J10&gt;38,38,J10)</f>
        <v>38</v>
      </c>
    </row>
    <row r="11" spans="1:12" ht="15">
      <c r="A11" s="2">
        <v>10</v>
      </c>
      <c r="B11" s="2">
        <v>17103</v>
      </c>
      <c r="C11" s="2" t="s">
        <v>17</v>
      </c>
      <c r="D11" s="2" t="s">
        <v>14</v>
      </c>
      <c r="E11" s="3">
        <v>215</v>
      </c>
      <c r="F11" s="2">
        <f t="shared" si="0"/>
        <v>0</v>
      </c>
      <c r="G11" s="2">
        <v>1261</v>
      </c>
      <c r="H11" s="2">
        <f t="shared" si="1"/>
        <v>1261</v>
      </c>
      <c r="I11" s="2"/>
      <c r="J11" s="4">
        <f t="shared" si="2"/>
        <v>-11.25</v>
      </c>
      <c r="K11" s="3">
        <v>0</v>
      </c>
      <c r="L11" s="4">
        <f>IF(J11&gt;38,38,J11)</f>
        <v>-11.25</v>
      </c>
    </row>
    <row r="12" spans="1:12" ht="15">
      <c r="A12" s="2">
        <v>11</v>
      </c>
      <c r="B12" s="2">
        <v>20573</v>
      </c>
      <c r="C12" s="2" t="s">
        <v>22</v>
      </c>
      <c r="D12" s="2" t="s">
        <v>14</v>
      </c>
      <c r="E12" s="15">
        <v>207</v>
      </c>
      <c r="F12" s="2">
        <f t="shared" si="0"/>
        <v>0</v>
      </c>
      <c r="G12" s="2">
        <v>1255</v>
      </c>
      <c r="H12" s="2">
        <f t="shared" si="1"/>
        <v>1255</v>
      </c>
      <c r="I12" s="2"/>
      <c r="J12" s="4">
        <f t="shared" si="2"/>
        <v>-5.25</v>
      </c>
      <c r="K12" s="15">
        <v>0</v>
      </c>
      <c r="L12" s="4">
        <f>IF(J12&lt;0,0,J12)</f>
        <v>0</v>
      </c>
    </row>
    <row r="13" spans="1:12" ht="15">
      <c r="A13" s="2">
        <v>12</v>
      </c>
      <c r="B13" s="2">
        <v>21088</v>
      </c>
      <c r="C13" s="2" t="s">
        <v>117</v>
      </c>
      <c r="D13" s="2" t="s">
        <v>46</v>
      </c>
      <c r="E13" s="3">
        <v>190</v>
      </c>
      <c r="F13" s="2">
        <f t="shared" si="0"/>
        <v>48</v>
      </c>
      <c r="G13" s="2">
        <v>1204</v>
      </c>
      <c r="H13" s="2">
        <f t="shared" si="1"/>
        <v>1252</v>
      </c>
      <c r="I13" s="2"/>
      <c r="J13" s="4">
        <f t="shared" si="2"/>
        <v>7.5</v>
      </c>
      <c r="K13" s="3">
        <v>8</v>
      </c>
      <c r="L13" s="4">
        <f>IF(J13&lt;0,0,J13)</f>
        <v>7.5</v>
      </c>
    </row>
    <row r="14" spans="1:12" ht="15">
      <c r="A14" s="2">
        <v>13</v>
      </c>
      <c r="B14" s="2">
        <v>21960</v>
      </c>
      <c r="C14" s="2" t="s">
        <v>57</v>
      </c>
      <c r="D14" s="2" t="s">
        <v>16</v>
      </c>
      <c r="E14" s="2">
        <v>176</v>
      </c>
      <c r="F14" s="2">
        <f t="shared" si="0"/>
        <v>108</v>
      </c>
      <c r="G14" s="2">
        <v>1144</v>
      </c>
      <c r="H14" s="2">
        <f t="shared" si="1"/>
        <v>1252</v>
      </c>
      <c r="I14" s="2"/>
      <c r="J14" s="4">
        <f t="shared" si="2"/>
        <v>18</v>
      </c>
      <c r="K14" s="15">
        <v>18</v>
      </c>
      <c r="L14" s="4">
        <f>IF(J14&gt;38,38,J14)</f>
        <v>18</v>
      </c>
    </row>
    <row r="15" spans="1:12" ht="15">
      <c r="A15" s="2">
        <v>14</v>
      </c>
      <c r="B15" s="2">
        <v>24040</v>
      </c>
      <c r="C15" s="2" t="s">
        <v>399</v>
      </c>
      <c r="D15" s="2" t="s">
        <v>24</v>
      </c>
      <c r="E15" s="3">
        <v>208</v>
      </c>
      <c r="F15" s="2">
        <f t="shared" si="0"/>
        <v>0</v>
      </c>
      <c r="G15" s="2">
        <v>1250</v>
      </c>
      <c r="H15" s="2">
        <f t="shared" si="1"/>
        <v>1250</v>
      </c>
      <c r="I15" s="2"/>
      <c r="J15" s="4">
        <f t="shared" si="2"/>
        <v>-6</v>
      </c>
      <c r="K15" s="15">
        <v>0</v>
      </c>
      <c r="L15" s="4">
        <f>IF(J15&lt;0,0,J15)</f>
        <v>0</v>
      </c>
    </row>
    <row r="16" spans="1:12" ht="15">
      <c r="A16" s="2">
        <v>15</v>
      </c>
      <c r="B16" s="2">
        <v>22517</v>
      </c>
      <c r="C16" s="2" t="s">
        <v>72</v>
      </c>
      <c r="D16" s="2" t="s">
        <v>24</v>
      </c>
      <c r="E16" s="15">
        <v>204</v>
      </c>
      <c r="F16" s="2">
        <f t="shared" si="0"/>
        <v>0</v>
      </c>
      <c r="G16" s="2">
        <v>1248</v>
      </c>
      <c r="H16" s="2">
        <f t="shared" si="1"/>
        <v>1248</v>
      </c>
      <c r="I16" s="2"/>
      <c r="J16" s="4">
        <f t="shared" si="2"/>
        <v>-3</v>
      </c>
      <c r="K16" s="15">
        <v>0</v>
      </c>
      <c r="L16" s="4">
        <f>IF(J16&gt;38,38,J16)</f>
        <v>-3</v>
      </c>
    </row>
    <row r="17" spans="1:12" ht="15">
      <c r="A17" s="2">
        <v>16</v>
      </c>
      <c r="B17" s="3">
        <v>24001</v>
      </c>
      <c r="C17" s="3" t="s">
        <v>114</v>
      </c>
      <c r="D17" s="3" t="s">
        <v>44</v>
      </c>
      <c r="E17" s="3">
        <v>178</v>
      </c>
      <c r="F17" s="2">
        <f t="shared" si="0"/>
        <v>102</v>
      </c>
      <c r="G17" s="3">
        <v>1137</v>
      </c>
      <c r="H17" s="2">
        <f t="shared" si="1"/>
        <v>1239</v>
      </c>
      <c r="I17" s="2" t="s">
        <v>47</v>
      </c>
      <c r="J17" s="4">
        <f t="shared" si="2"/>
        <v>16.5</v>
      </c>
      <c r="K17" s="3">
        <v>17</v>
      </c>
      <c r="L17" s="4">
        <f>IF(J17&gt;38,38,J17)</f>
        <v>16.5</v>
      </c>
    </row>
    <row r="18" spans="1:12" ht="15">
      <c r="A18" s="2">
        <v>17</v>
      </c>
      <c r="B18" s="2">
        <v>21883</v>
      </c>
      <c r="C18" s="2" t="s">
        <v>27</v>
      </c>
      <c r="D18" s="2" t="s">
        <v>21</v>
      </c>
      <c r="E18" s="2">
        <v>178</v>
      </c>
      <c r="F18" s="2">
        <f t="shared" si="0"/>
        <v>102</v>
      </c>
      <c r="G18" s="2">
        <v>1132</v>
      </c>
      <c r="H18" s="2">
        <f t="shared" si="1"/>
        <v>1234</v>
      </c>
      <c r="I18" s="2"/>
      <c r="J18" s="4">
        <f t="shared" si="2"/>
        <v>16.5</v>
      </c>
      <c r="K18" s="3">
        <v>17</v>
      </c>
      <c r="L18" s="4">
        <f>IF(J18&lt;0,0,J18)</f>
        <v>16.5</v>
      </c>
    </row>
    <row r="19" spans="1:12" ht="15">
      <c r="A19" s="2">
        <v>18</v>
      </c>
      <c r="B19" s="2">
        <v>20081</v>
      </c>
      <c r="C19" s="2" t="s">
        <v>209</v>
      </c>
      <c r="D19" s="2" t="s">
        <v>53</v>
      </c>
      <c r="E19" s="3">
        <v>202</v>
      </c>
      <c r="F19" s="2">
        <f t="shared" si="0"/>
        <v>0</v>
      </c>
      <c r="G19" s="2">
        <v>1222</v>
      </c>
      <c r="H19" s="2">
        <f t="shared" si="1"/>
        <v>1222</v>
      </c>
      <c r="I19" s="2"/>
      <c r="J19" s="4">
        <f t="shared" si="2"/>
        <v>-1.5</v>
      </c>
      <c r="K19" s="3">
        <v>0</v>
      </c>
      <c r="L19" s="4">
        <f>IF(J19&lt;0,0,J19)</f>
        <v>0</v>
      </c>
    </row>
    <row r="20" spans="1:12" ht="15">
      <c r="A20" s="2">
        <v>19</v>
      </c>
      <c r="B20" s="2">
        <v>17038</v>
      </c>
      <c r="C20" s="2" t="s">
        <v>194</v>
      </c>
      <c r="D20" s="2" t="s">
        <v>14</v>
      </c>
      <c r="E20" s="15">
        <v>198</v>
      </c>
      <c r="F20" s="2">
        <f t="shared" si="0"/>
        <v>12</v>
      </c>
      <c r="G20" s="2">
        <v>1209</v>
      </c>
      <c r="H20" s="2">
        <f t="shared" si="1"/>
        <v>1221</v>
      </c>
      <c r="I20" s="2"/>
      <c r="J20" s="4">
        <f t="shared" si="2"/>
        <v>1.5</v>
      </c>
      <c r="K20" s="15">
        <v>2</v>
      </c>
      <c r="L20" s="4">
        <f>IF(J20&gt;38,38,J20)</f>
        <v>1.5</v>
      </c>
    </row>
    <row r="21" spans="1:12" ht="15">
      <c r="A21" s="2">
        <v>20</v>
      </c>
      <c r="B21" s="2">
        <v>22630</v>
      </c>
      <c r="C21" s="2" t="s">
        <v>180</v>
      </c>
      <c r="D21" s="2" t="s">
        <v>53</v>
      </c>
      <c r="E21" s="3">
        <v>189</v>
      </c>
      <c r="F21" s="2">
        <f t="shared" si="0"/>
        <v>48</v>
      </c>
      <c r="G21" s="2">
        <v>1172</v>
      </c>
      <c r="H21" s="2">
        <f t="shared" si="1"/>
        <v>1220</v>
      </c>
      <c r="I21" s="2"/>
      <c r="J21" s="4">
        <f t="shared" si="2"/>
        <v>8.25</v>
      </c>
      <c r="K21" s="3">
        <v>8</v>
      </c>
      <c r="L21" s="4">
        <f>IF(J21&gt;38,38,J21)</f>
        <v>8.25</v>
      </c>
    </row>
    <row r="22" spans="1:12" ht="15">
      <c r="A22" s="2">
        <v>21</v>
      </c>
      <c r="B22" s="2">
        <v>1058</v>
      </c>
      <c r="C22" s="2" t="s">
        <v>184</v>
      </c>
      <c r="D22" s="2" t="s">
        <v>46</v>
      </c>
      <c r="E22" s="2">
        <v>201</v>
      </c>
      <c r="F22" s="2">
        <f t="shared" si="0"/>
        <v>0</v>
      </c>
      <c r="G22" s="2">
        <v>1219</v>
      </c>
      <c r="H22" s="2">
        <f t="shared" si="1"/>
        <v>1219</v>
      </c>
      <c r="I22" s="2"/>
      <c r="J22" s="4">
        <f t="shared" si="2"/>
        <v>-0.75</v>
      </c>
      <c r="K22" s="3">
        <v>0</v>
      </c>
      <c r="L22" s="4">
        <f>IF(J22&gt;38,38,J22)</f>
        <v>-0.75</v>
      </c>
    </row>
    <row r="23" spans="1:12" ht="15">
      <c r="A23" s="2">
        <v>22</v>
      </c>
      <c r="B23" s="2">
        <v>22919</v>
      </c>
      <c r="C23" s="2" t="s">
        <v>235</v>
      </c>
      <c r="D23" s="2" t="s">
        <v>53</v>
      </c>
      <c r="E23" s="3">
        <v>188</v>
      </c>
      <c r="F23" s="2">
        <f t="shared" si="0"/>
        <v>54</v>
      </c>
      <c r="G23" s="2">
        <v>1159</v>
      </c>
      <c r="H23" s="2">
        <f t="shared" si="1"/>
        <v>1213</v>
      </c>
      <c r="I23" s="2"/>
      <c r="J23" s="4">
        <f t="shared" si="2"/>
        <v>9</v>
      </c>
      <c r="K23" s="3">
        <v>9</v>
      </c>
      <c r="L23" s="4">
        <f>IF(J23&gt;38,38,J23)</f>
        <v>9</v>
      </c>
    </row>
    <row r="24" spans="1:12" ht="15">
      <c r="A24" s="2">
        <v>23</v>
      </c>
      <c r="B24" s="2">
        <v>22603</v>
      </c>
      <c r="C24" s="2" t="s">
        <v>199</v>
      </c>
      <c r="D24" s="2" t="s">
        <v>46</v>
      </c>
      <c r="E24" s="3">
        <v>187</v>
      </c>
      <c r="F24" s="2">
        <f t="shared" si="0"/>
        <v>60</v>
      </c>
      <c r="G24" s="2">
        <v>1148</v>
      </c>
      <c r="H24" s="2">
        <f t="shared" si="1"/>
        <v>1208</v>
      </c>
      <c r="I24" s="2" t="s">
        <v>47</v>
      </c>
      <c r="J24" s="4">
        <f t="shared" si="2"/>
        <v>9.75</v>
      </c>
      <c r="K24" s="3">
        <v>10</v>
      </c>
      <c r="L24" s="4">
        <f>IF(J24&gt;38,38,J24)</f>
        <v>9.75</v>
      </c>
    </row>
    <row r="25" spans="1:12" ht="15">
      <c r="A25" s="2">
        <v>24</v>
      </c>
      <c r="B25" s="2">
        <v>21402</v>
      </c>
      <c r="C25" s="2" t="s">
        <v>76</v>
      </c>
      <c r="D25" s="2" t="s">
        <v>24</v>
      </c>
      <c r="E25" s="3">
        <v>184</v>
      </c>
      <c r="F25" s="2">
        <f t="shared" si="0"/>
        <v>72</v>
      </c>
      <c r="G25" s="2">
        <v>1132</v>
      </c>
      <c r="H25" s="2">
        <f t="shared" si="1"/>
        <v>1204</v>
      </c>
      <c r="I25" s="2"/>
      <c r="J25" s="4">
        <f t="shared" si="2"/>
        <v>12</v>
      </c>
      <c r="K25" s="3">
        <v>12</v>
      </c>
      <c r="L25" s="4">
        <f>IF(J25&lt;0,0,J25)</f>
        <v>12</v>
      </c>
    </row>
    <row r="26" spans="1:12" ht="15">
      <c r="A26" s="2">
        <v>25</v>
      </c>
      <c r="B26" s="2">
        <v>22195</v>
      </c>
      <c r="C26" s="2" t="s">
        <v>28</v>
      </c>
      <c r="D26" s="2" t="s">
        <v>24</v>
      </c>
      <c r="E26" s="3">
        <v>195</v>
      </c>
      <c r="F26" s="2">
        <f t="shared" si="0"/>
        <v>24</v>
      </c>
      <c r="G26" s="2">
        <v>1171</v>
      </c>
      <c r="H26" s="2">
        <f t="shared" si="1"/>
        <v>1195</v>
      </c>
      <c r="I26" s="2"/>
      <c r="J26" s="4">
        <f t="shared" si="2"/>
        <v>3.75</v>
      </c>
      <c r="K26" s="3">
        <v>4</v>
      </c>
      <c r="L26" s="4">
        <f aca="true" t="shared" si="3" ref="L26:L32">IF(J26&gt;38,38,J26)</f>
        <v>3.75</v>
      </c>
    </row>
    <row r="27" spans="1:12" ht="15">
      <c r="A27" s="2">
        <v>26</v>
      </c>
      <c r="B27" s="2">
        <v>20374</v>
      </c>
      <c r="C27" s="2" t="s">
        <v>227</v>
      </c>
      <c r="D27" s="2" t="s">
        <v>24</v>
      </c>
      <c r="E27" s="3">
        <v>167</v>
      </c>
      <c r="F27" s="2">
        <f t="shared" si="0"/>
        <v>150</v>
      </c>
      <c r="G27" s="2">
        <v>1045</v>
      </c>
      <c r="H27" s="2">
        <f t="shared" si="1"/>
        <v>1195</v>
      </c>
      <c r="I27" s="2"/>
      <c r="J27" s="4">
        <f t="shared" si="2"/>
        <v>24.75</v>
      </c>
      <c r="K27" s="3">
        <v>25</v>
      </c>
      <c r="L27" s="4">
        <f t="shared" si="3"/>
        <v>24.75</v>
      </c>
    </row>
    <row r="28" spans="1:12" ht="15">
      <c r="A28" s="2">
        <v>27</v>
      </c>
      <c r="B28" s="2">
        <v>21129</v>
      </c>
      <c r="C28" s="2" t="s">
        <v>25</v>
      </c>
      <c r="D28" s="2" t="s">
        <v>24</v>
      </c>
      <c r="E28" s="15">
        <v>202</v>
      </c>
      <c r="F28" s="2">
        <f t="shared" si="0"/>
        <v>0</v>
      </c>
      <c r="G28" s="2">
        <v>1193</v>
      </c>
      <c r="H28" s="2">
        <f t="shared" si="1"/>
        <v>1193</v>
      </c>
      <c r="I28" s="2"/>
      <c r="J28" s="4">
        <f t="shared" si="2"/>
        <v>-1.5</v>
      </c>
      <c r="K28" s="15">
        <v>0</v>
      </c>
      <c r="L28" s="4">
        <f t="shared" si="3"/>
        <v>-1.5</v>
      </c>
    </row>
    <row r="29" spans="1:12" ht="15">
      <c r="A29" s="2">
        <v>28</v>
      </c>
      <c r="B29" s="2">
        <v>20077</v>
      </c>
      <c r="C29" s="2" t="s">
        <v>182</v>
      </c>
      <c r="D29" s="2" t="s">
        <v>53</v>
      </c>
      <c r="E29" s="3">
        <v>199</v>
      </c>
      <c r="F29" s="2">
        <f t="shared" si="0"/>
        <v>6</v>
      </c>
      <c r="G29" s="2">
        <v>1184</v>
      </c>
      <c r="H29" s="2">
        <f t="shared" si="1"/>
        <v>1190</v>
      </c>
      <c r="I29" s="2"/>
      <c r="J29" s="4">
        <f t="shared" si="2"/>
        <v>0.75</v>
      </c>
      <c r="K29" s="3">
        <v>1</v>
      </c>
      <c r="L29" s="4">
        <f t="shared" si="3"/>
        <v>0.75</v>
      </c>
    </row>
    <row r="30" spans="1:12" ht="15">
      <c r="A30" s="2">
        <v>29</v>
      </c>
      <c r="B30" s="2">
        <v>22843</v>
      </c>
      <c r="C30" s="2" t="s">
        <v>141</v>
      </c>
      <c r="D30" s="2" t="s">
        <v>46</v>
      </c>
      <c r="E30" s="3">
        <v>170</v>
      </c>
      <c r="F30" s="2">
        <f t="shared" si="0"/>
        <v>138</v>
      </c>
      <c r="G30" s="2">
        <v>1051</v>
      </c>
      <c r="H30" s="2">
        <f t="shared" si="1"/>
        <v>1189</v>
      </c>
      <c r="I30" s="2"/>
      <c r="J30" s="4">
        <f t="shared" si="2"/>
        <v>22.5</v>
      </c>
      <c r="K30" s="3">
        <v>23</v>
      </c>
      <c r="L30" s="4">
        <f t="shared" si="3"/>
        <v>22.5</v>
      </c>
    </row>
    <row r="31" spans="1:12" ht="15">
      <c r="A31" s="2">
        <v>30</v>
      </c>
      <c r="B31" s="3">
        <v>22870</v>
      </c>
      <c r="C31" s="3" t="s">
        <v>43</v>
      </c>
      <c r="D31" s="3" t="s">
        <v>44</v>
      </c>
      <c r="E31" s="3">
        <v>185</v>
      </c>
      <c r="F31" s="2">
        <f t="shared" si="0"/>
        <v>66</v>
      </c>
      <c r="G31" s="2">
        <v>1119</v>
      </c>
      <c r="H31" s="2">
        <f t="shared" si="1"/>
        <v>1185</v>
      </c>
      <c r="I31" s="2"/>
      <c r="J31" s="4">
        <f t="shared" si="2"/>
        <v>11.25</v>
      </c>
      <c r="K31" s="3">
        <v>11</v>
      </c>
      <c r="L31" s="4">
        <f t="shared" si="3"/>
        <v>11.25</v>
      </c>
    </row>
    <row r="32" spans="1:12" ht="15">
      <c r="A32" s="2">
        <v>31</v>
      </c>
      <c r="B32" s="2">
        <v>21736</v>
      </c>
      <c r="C32" s="2" t="s">
        <v>177</v>
      </c>
      <c r="D32" s="2" t="s">
        <v>46</v>
      </c>
      <c r="E32" s="2">
        <v>192</v>
      </c>
      <c r="F32" s="2">
        <f t="shared" si="0"/>
        <v>36</v>
      </c>
      <c r="G32" s="2">
        <v>1148</v>
      </c>
      <c r="H32" s="2">
        <f t="shared" si="1"/>
        <v>1184</v>
      </c>
      <c r="I32" s="2"/>
      <c r="J32" s="4">
        <f t="shared" si="2"/>
        <v>6</v>
      </c>
      <c r="K32" s="3">
        <v>6</v>
      </c>
      <c r="L32" s="4">
        <f t="shared" si="3"/>
        <v>6</v>
      </c>
    </row>
    <row r="33" spans="1:12" ht="15">
      <c r="A33" s="2">
        <v>32</v>
      </c>
      <c r="B33" s="2">
        <v>17279</v>
      </c>
      <c r="C33" s="2" t="s">
        <v>31</v>
      </c>
      <c r="D33" s="2" t="s">
        <v>16</v>
      </c>
      <c r="E33" s="15">
        <v>187</v>
      </c>
      <c r="F33" s="2">
        <f t="shared" si="0"/>
        <v>60</v>
      </c>
      <c r="G33" s="2">
        <v>1122</v>
      </c>
      <c r="H33" s="2">
        <f t="shared" si="1"/>
        <v>1182</v>
      </c>
      <c r="I33" s="2"/>
      <c r="J33" s="4">
        <f t="shared" si="2"/>
        <v>9.75</v>
      </c>
      <c r="K33" s="2">
        <v>10</v>
      </c>
      <c r="L33" s="4">
        <f>IF(J33&lt;0,0,J33)</f>
        <v>9.75</v>
      </c>
    </row>
    <row r="34" spans="1:12" ht="15">
      <c r="A34" s="2">
        <v>33</v>
      </c>
      <c r="B34" s="2">
        <v>17152</v>
      </c>
      <c r="C34" s="2" t="s">
        <v>104</v>
      </c>
      <c r="D34" s="2" t="s">
        <v>33</v>
      </c>
      <c r="E34" s="3">
        <v>198</v>
      </c>
      <c r="F34" s="2">
        <f aca="true" t="shared" si="4" ref="F34:F57">K34*6</f>
        <v>12</v>
      </c>
      <c r="G34" s="2">
        <v>1165</v>
      </c>
      <c r="H34" s="2">
        <f aca="true" t="shared" si="5" ref="H34:H57">F34+G34</f>
        <v>1177</v>
      </c>
      <c r="I34" s="2"/>
      <c r="J34" s="4">
        <f aca="true" t="shared" si="6" ref="J34:J57">(200-E34)*(75/100)</f>
        <v>1.5</v>
      </c>
      <c r="K34" s="3">
        <v>2</v>
      </c>
      <c r="L34" s="4">
        <f>IF(J34&lt;0,0,J34)</f>
        <v>1.5</v>
      </c>
    </row>
    <row r="35" spans="1:12" ht="15">
      <c r="A35" s="2">
        <v>34</v>
      </c>
      <c r="B35" s="2">
        <v>20234</v>
      </c>
      <c r="C35" s="2" t="s">
        <v>131</v>
      </c>
      <c r="D35" s="2" t="s">
        <v>53</v>
      </c>
      <c r="E35" s="3">
        <v>168</v>
      </c>
      <c r="F35" s="2">
        <f t="shared" si="4"/>
        <v>144</v>
      </c>
      <c r="G35" s="2">
        <v>1026</v>
      </c>
      <c r="H35" s="2">
        <f t="shared" si="5"/>
        <v>1170</v>
      </c>
      <c r="I35" s="2"/>
      <c r="J35" s="4">
        <f t="shared" si="6"/>
        <v>24</v>
      </c>
      <c r="K35" s="3">
        <v>24</v>
      </c>
      <c r="L35" s="4">
        <f aca="true" t="shared" si="7" ref="L35:L40">IF(J35&gt;38,38,J35)</f>
        <v>24</v>
      </c>
    </row>
    <row r="36" spans="1:12" ht="15">
      <c r="A36" s="2">
        <v>35</v>
      </c>
      <c r="B36" s="2">
        <v>21703</v>
      </c>
      <c r="C36" s="2" t="s">
        <v>98</v>
      </c>
      <c r="D36" s="2" t="s">
        <v>44</v>
      </c>
      <c r="E36" s="2">
        <v>176</v>
      </c>
      <c r="F36" s="2">
        <f t="shared" si="4"/>
        <v>108</v>
      </c>
      <c r="G36" s="2">
        <v>1058</v>
      </c>
      <c r="H36" s="2">
        <f t="shared" si="5"/>
        <v>1166</v>
      </c>
      <c r="I36" s="2"/>
      <c r="J36" s="4">
        <f t="shared" si="6"/>
        <v>18</v>
      </c>
      <c r="K36" s="3">
        <v>18</v>
      </c>
      <c r="L36" s="4">
        <f t="shared" si="7"/>
        <v>18</v>
      </c>
    </row>
    <row r="37" spans="1:12" ht="15">
      <c r="A37" s="2">
        <v>36</v>
      </c>
      <c r="B37" s="2">
        <v>20908</v>
      </c>
      <c r="C37" s="2" t="s">
        <v>276</v>
      </c>
      <c r="D37" s="2" t="s">
        <v>53</v>
      </c>
      <c r="E37" s="2">
        <v>188</v>
      </c>
      <c r="F37" s="2">
        <f t="shared" si="4"/>
        <v>54</v>
      </c>
      <c r="G37" s="2">
        <v>1109</v>
      </c>
      <c r="H37" s="2">
        <f t="shared" si="5"/>
        <v>1163</v>
      </c>
      <c r="I37" s="2"/>
      <c r="J37" s="4">
        <f t="shared" si="6"/>
        <v>9</v>
      </c>
      <c r="K37" s="3">
        <v>9</v>
      </c>
      <c r="L37" s="4">
        <f t="shared" si="7"/>
        <v>9</v>
      </c>
    </row>
    <row r="38" spans="1:12" ht="15">
      <c r="A38" s="2">
        <v>37</v>
      </c>
      <c r="B38" s="2">
        <v>22637</v>
      </c>
      <c r="C38" s="2" t="s">
        <v>226</v>
      </c>
      <c r="D38" s="2" t="s">
        <v>14</v>
      </c>
      <c r="E38" s="15">
        <v>197</v>
      </c>
      <c r="F38" s="2">
        <f t="shared" si="4"/>
        <v>12</v>
      </c>
      <c r="G38" s="2">
        <v>1147</v>
      </c>
      <c r="H38" s="2">
        <f t="shared" si="5"/>
        <v>1159</v>
      </c>
      <c r="I38" s="2"/>
      <c r="J38" s="4">
        <f t="shared" si="6"/>
        <v>2.25</v>
      </c>
      <c r="K38" s="15">
        <v>2</v>
      </c>
      <c r="L38" s="4">
        <f t="shared" si="7"/>
        <v>2.25</v>
      </c>
    </row>
    <row r="39" spans="1:12" ht="15">
      <c r="A39" s="2">
        <v>38</v>
      </c>
      <c r="B39" s="2">
        <v>20235</v>
      </c>
      <c r="C39" s="2" t="s">
        <v>52</v>
      </c>
      <c r="D39" s="2" t="s">
        <v>53</v>
      </c>
      <c r="E39" s="3">
        <v>165</v>
      </c>
      <c r="F39" s="2">
        <f t="shared" si="4"/>
        <v>156</v>
      </c>
      <c r="G39" s="2">
        <v>1001</v>
      </c>
      <c r="H39" s="2">
        <f t="shared" si="5"/>
        <v>1157</v>
      </c>
      <c r="I39" s="2"/>
      <c r="J39" s="4">
        <f t="shared" si="6"/>
        <v>26.25</v>
      </c>
      <c r="K39" s="3">
        <v>26</v>
      </c>
      <c r="L39" s="4">
        <f t="shared" si="7"/>
        <v>26.25</v>
      </c>
    </row>
    <row r="40" spans="1:12" ht="15">
      <c r="A40" s="2">
        <v>39</v>
      </c>
      <c r="B40" s="2">
        <v>21666</v>
      </c>
      <c r="C40" s="2" t="s">
        <v>158</v>
      </c>
      <c r="D40" s="2" t="s">
        <v>53</v>
      </c>
      <c r="E40" s="3">
        <v>165</v>
      </c>
      <c r="F40" s="2">
        <f t="shared" si="4"/>
        <v>156</v>
      </c>
      <c r="G40" s="2">
        <v>1000</v>
      </c>
      <c r="H40" s="2">
        <f t="shared" si="5"/>
        <v>1156</v>
      </c>
      <c r="I40" s="2"/>
      <c r="J40" s="4">
        <f t="shared" si="6"/>
        <v>26.25</v>
      </c>
      <c r="K40" s="3">
        <v>26</v>
      </c>
      <c r="L40" s="4">
        <f t="shared" si="7"/>
        <v>26.25</v>
      </c>
    </row>
    <row r="41" spans="1:12" ht="15">
      <c r="A41" s="2">
        <v>40</v>
      </c>
      <c r="B41" s="2">
        <v>17116</v>
      </c>
      <c r="C41" s="2" t="s">
        <v>23</v>
      </c>
      <c r="D41" s="2" t="s">
        <v>24</v>
      </c>
      <c r="E41" s="15">
        <v>193</v>
      </c>
      <c r="F41" s="2">
        <f t="shared" si="4"/>
        <v>30</v>
      </c>
      <c r="G41" s="2">
        <v>1125</v>
      </c>
      <c r="H41" s="2">
        <f t="shared" si="5"/>
        <v>1155</v>
      </c>
      <c r="I41" s="2"/>
      <c r="J41" s="4">
        <f t="shared" si="6"/>
        <v>5.25</v>
      </c>
      <c r="K41" s="15">
        <v>5</v>
      </c>
      <c r="L41" s="4">
        <f>IF(J41&lt;0,0,J41)</f>
        <v>5.25</v>
      </c>
    </row>
    <row r="42" spans="1:12" ht="15">
      <c r="A42" s="2">
        <v>41</v>
      </c>
      <c r="B42" s="2">
        <v>22286</v>
      </c>
      <c r="C42" s="2" t="s">
        <v>18</v>
      </c>
      <c r="D42" s="2" t="s">
        <v>16</v>
      </c>
      <c r="E42" s="15">
        <v>173</v>
      </c>
      <c r="F42" s="2">
        <f t="shared" si="4"/>
        <v>120</v>
      </c>
      <c r="G42" s="2">
        <v>1033</v>
      </c>
      <c r="H42" s="2">
        <f t="shared" si="5"/>
        <v>1153</v>
      </c>
      <c r="I42" s="2"/>
      <c r="J42" s="4">
        <f t="shared" si="6"/>
        <v>20.25</v>
      </c>
      <c r="K42" s="15">
        <v>20</v>
      </c>
      <c r="L42" s="4">
        <f>IF(J42&gt;38,38,J42)</f>
        <v>20.25</v>
      </c>
    </row>
    <row r="43" spans="1:12" ht="15">
      <c r="A43" s="2">
        <v>42</v>
      </c>
      <c r="B43" s="3">
        <v>23345</v>
      </c>
      <c r="C43" s="3" t="s">
        <v>115</v>
      </c>
      <c r="D43" s="3" t="s">
        <v>44</v>
      </c>
      <c r="E43" s="3">
        <v>161</v>
      </c>
      <c r="F43" s="2">
        <f t="shared" si="4"/>
        <v>174</v>
      </c>
      <c r="G43" s="2">
        <v>978</v>
      </c>
      <c r="H43" s="2">
        <f t="shared" si="5"/>
        <v>1152</v>
      </c>
      <c r="I43" s="2"/>
      <c r="J43" s="4">
        <f t="shared" si="6"/>
        <v>29.25</v>
      </c>
      <c r="K43" s="3">
        <v>29</v>
      </c>
      <c r="L43" s="4">
        <f>IF(J43&gt;38,38,J43)</f>
        <v>29.25</v>
      </c>
    </row>
    <row r="44" spans="1:12" ht="15">
      <c r="A44" s="2">
        <v>43</v>
      </c>
      <c r="B44" s="2">
        <v>21177</v>
      </c>
      <c r="C44" s="2" t="s">
        <v>106</v>
      </c>
      <c r="D44" s="2" t="s">
        <v>46</v>
      </c>
      <c r="E44" s="2">
        <v>189</v>
      </c>
      <c r="F44" s="2">
        <f t="shared" si="4"/>
        <v>48</v>
      </c>
      <c r="G44" s="2">
        <v>1098</v>
      </c>
      <c r="H44" s="2">
        <f t="shared" si="5"/>
        <v>1146</v>
      </c>
      <c r="I44" s="2"/>
      <c r="J44" s="4">
        <f t="shared" si="6"/>
        <v>8.25</v>
      </c>
      <c r="K44" s="3">
        <v>8</v>
      </c>
      <c r="L44" s="4">
        <f>IF(J44&gt;38,38,J44)</f>
        <v>8.25</v>
      </c>
    </row>
    <row r="45" spans="1:12" ht="15">
      <c r="A45" s="2">
        <v>44</v>
      </c>
      <c r="B45" s="2">
        <v>21087</v>
      </c>
      <c r="C45" s="2" t="s">
        <v>95</v>
      </c>
      <c r="D45" s="2" t="s">
        <v>46</v>
      </c>
      <c r="E45" s="3">
        <v>181</v>
      </c>
      <c r="F45" s="2">
        <f t="shared" si="4"/>
        <v>84</v>
      </c>
      <c r="G45" s="2">
        <v>1048</v>
      </c>
      <c r="H45" s="2">
        <f t="shared" si="5"/>
        <v>1132</v>
      </c>
      <c r="I45" s="2"/>
      <c r="J45" s="4">
        <f t="shared" si="6"/>
        <v>14.25</v>
      </c>
      <c r="K45" s="3">
        <v>14</v>
      </c>
      <c r="L45" s="4">
        <f>IF(J45&lt;0,0,J45)</f>
        <v>14.25</v>
      </c>
    </row>
    <row r="46" spans="1:12" ht="15">
      <c r="A46" s="2">
        <v>45</v>
      </c>
      <c r="B46" s="15">
        <v>23451</v>
      </c>
      <c r="C46" s="15" t="s">
        <v>15</v>
      </c>
      <c r="D46" s="15" t="s">
        <v>16</v>
      </c>
      <c r="E46" s="15">
        <v>195</v>
      </c>
      <c r="F46" s="2">
        <f t="shared" si="4"/>
        <v>24</v>
      </c>
      <c r="G46" s="2">
        <v>1106</v>
      </c>
      <c r="H46" s="2">
        <f t="shared" si="5"/>
        <v>1130</v>
      </c>
      <c r="I46" s="2"/>
      <c r="J46" s="4">
        <f t="shared" si="6"/>
        <v>3.75</v>
      </c>
      <c r="K46" s="15">
        <v>4</v>
      </c>
      <c r="L46" s="4">
        <f>IF(J46&lt;0,0,J46)</f>
        <v>3.75</v>
      </c>
    </row>
    <row r="47" spans="1:12" ht="15">
      <c r="A47" s="2">
        <v>46</v>
      </c>
      <c r="B47" s="3">
        <v>23274</v>
      </c>
      <c r="C47" s="3" t="s">
        <v>66</v>
      </c>
      <c r="D47" s="3" t="s">
        <v>44</v>
      </c>
      <c r="E47" s="3">
        <v>172</v>
      </c>
      <c r="F47" s="2">
        <f t="shared" si="4"/>
        <v>126</v>
      </c>
      <c r="G47" s="2">
        <v>1004</v>
      </c>
      <c r="H47" s="2">
        <f t="shared" si="5"/>
        <v>1130</v>
      </c>
      <c r="I47" s="2"/>
      <c r="J47" s="4">
        <f t="shared" si="6"/>
        <v>21</v>
      </c>
      <c r="K47" s="3">
        <v>21</v>
      </c>
      <c r="L47" s="4">
        <f>IF(J47&gt;38,38,J47)</f>
        <v>21</v>
      </c>
    </row>
    <row r="48" spans="1:12" ht="15">
      <c r="A48" s="2">
        <v>47</v>
      </c>
      <c r="B48" s="2">
        <v>20883</v>
      </c>
      <c r="C48" s="2" t="s">
        <v>85</v>
      </c>
      <c r="D48" s="2" t="s">
        <v>53</v>
      </c>
      <c r="E48" s="2">
        <v>201</v>
      </c>
      <c r="F48" s="2">
        <f t="shared" si="4"/>
        <v>0</v>
      </c>
      <c r="G48" s="2">
        <v>1127</v>
      </c>
      <c r="H48" s="2">
        <f t="shared" si="5"/>
        <v>1127</v>
      </c>
      <c r="I48" s="2"/>
      <c r="J48" s="4">
        <f t="shared" si="6"/>
        <v>-0.75</v>
      </c>
      <c r="K48" s="3">
        <v>0</v>
      </c>
      <c r="L48" s="4">
        <f>IF(J48&gt;38,38,J48)</f>
        <v>-0.75</v>
      </c>
    </row>
    <row r="49" spans="1:12" ht="15">
      <c r="A49" s="2">
        <v>48</v>
      </c>
      <c r="B49" s="2">
        <v>17217</v>
      </c>
      <c r="C49" s="2" t="s">
        <v>58</v>
      </c>
      <c r="D49" s="2" t="s">
        <v>24</v>
      </c>
      <c r="E49" s="15">
        <v>195</v>
      </c>
      <c r="F49" s="2">
        <f t="shared" si="4"/>
        <v>24</v>
      </c>
      <c r="G49" s="2">
        <v>1091</v>
      </c>
      <c r="H49" s="2">
        <f t="shared" si="5"/>
        <v>1115</v>
      </c>
      <c r="I49" s="2"/>
      <c r="J49" s="4">
        <f t="shared" si="6"/>
        <v>3.75</v>
      </c>
      <c r="K49" s="15">
        <v>4</v>
      </c>
      <c r="L49" s="4">
        <f>IF(J49&lt;0,0,J49)</f>
        <v>3.75</v>
      </c>
    </row>
    <row r="50" spans="1:12" ht="15">
      <c r="A50" s="2">
        <v>49</v>
      </c>
      <c r="B50" s="3">
        <v>23512</v>
      </c>
      <c r="C50" s="3" t="s">
        <v>357</v>
      </c>
      <c r="D50" s="3" t="s">
        <v>53</v>
      </c>
      <c r="E50" s="3">
        <v>162</v>
      </c>
      <c r="F50" s="2">
        <f t="shared" si="4"/>
        <v>174</v>
      </c>
      <c r="G50" s="3">
        <v>929</v>
      </c>
      <c r="H50" s="2">
        <f t="shared" si="5"/>
        <v>1103</v>
      </c>
      <c r="I50" s="2" t="s">
        <v>47</v>
      </c>
      <c r="J50" s="4">
        <f t="shared" si="6"/>
        <v>28.5</v>
      </c>
      <c r="K50" s="3">
        <v>29</v>
      </c>
      <c r="L50" s="4">
        <f>IF(J50&gt;38,38,J50)</f>
        <v>28.5</v>
      </c>
    </row>
    <row r="51" spans="1:12" ht="15">
      <c r="A51" s="2">
        <v>50</v>
      </c>
      <c r="B51" s="2">
        <v>20233</v>
      </c>
      <c r="C51" s="2" t="s">
        <v>210</v>
      </c>
      <c r="D51" s="2" t="s">
        <v>53</v>
      </c>
      <c r="E51" s="3">
        <v>181</v>
      </c>
      <c r="F51" s="2">
        <f t="shared" si="4"/>
        <v>84</v>
      </c>
      <c r="G51" s="2">
        <v>1016</v>
      </c>
      <c r="H51" s="2">
        <f t="shared" si="5"/>
        <v>1100</v>
      </c>
      <c r="I51" s="2"/>
      <c r="J51" s="4">
        <f t="shared" si="6"/>
        <v>14.25</v>
      </c>
      <c r="K51" s="3">
        <v>14</v>
      </c>
      <c r="L51" s="4">
        <f>IF(J51&gt;38,38,J51)</f>
        <v>14.25</v>
      </c>
    </row>
    <row r="52" spans="1:12" ht="15">
      <c r="A52" s="2">
        <v>51</v>
      </c>
      <c r="B52" s="2">
        <v>21552</v>
      </c>
      <c r="C52" s="2" t="s">
        <v>223</v>
      </c>
      <c r="D52" s="2" t="s">
        <v>46</v>
      </c>
      <c r="E52" s="2">
        <v>162</v>
      </c>
      <c r="F52" s="2">
        <f t="shared" si="4"/>
        <v>174</v>
      </c>
      <c r="G52" s="2">
        <v>919</v>
      </c>
      <c r="H52" s="2">
        <f t="shared" si="5"/>
        <v>1093</v>
      </c>
      <c r="I52" s="2"/>
      <c r="J52" s="4">
        <f t="shared" si="6"/>
        <v>28.5</v>
      </c>
      <c r="K52" s="3">
        <v>29</v>
      </c>
      <c r="L52" s="4">
        <f>IF(J52&gt;38,38,J52)</f>
        <v>28.5</v>
      </c>
    </row>
    <row r="53" spans="1:12" ht="15">
      <c r="A53" s="2">
        <v>52</v>
      </c>
      <c r="B53" s="2">
        <v>20936</v>
      </c>
      <c r="C53" s="2" t="s">
        <v>80</v>
      </c>
      <c r="D53" s="2" t="s">
        <v>44</v>
      </c>
      <c r="E53" s="3">
        <v>168</v>
      </c>
      <c r="F53" s="2">
        <f t="shared" si="4"/>
        <v>144</v>
      </c>
      <c r="G53" s="2">
        <v>943</v>
      </c>
      <c r="H53" s="2">
        <f t="shared" si="5"/>
        <v>1087</v>
      </c>
      <c r="I53" s="2"/>
      <c r="J53" s="4">
        <f t="shared" si="6"/>
        <v>24</v>
      </c>
      <c r="K53" s="3">
        <v>24</v>
      </c>
      <c r="L53" s="4">
        <f>IF(J53&gt;38,38,J53)</f>
        <v>24</v>
      </c>
    </row>
    <row r="54" spans="1:12" ht="15">
      <c r="A54" s="2">
        <v>53</v>
      </c>
      <c r="B54" s="2">
        <v>22263</v>
      </c>
      <c r="C54" s="2" t="s">
        <v>121</v>
      </c>
      <c r="D54" s="2" t="s">
        <v>46</v>
      </c>
      <c r="E54" s="3">
        <v>212</v>
      </c>
      <c r="F54" s="2">
        <f t="shared" si="4"/>
        <v>0</v>
      </c>
      <c r="G54" s="2">
        <v>1069</v>
      </c>
      <c r="H54" s="2">
        <f t="shared" si="5"/>
        <v>1069</v>
      </c>
      <c r="I54" s="2"/>
      <c r="J54" s="4">
        <f t="shared" si="6"/>
        <v>-9</v>
      </c>
      <c r="K54" s="3">
        <v>0</v>
      </c>
      <c r="L54" s="4">
        <f>IF(J54&lt;0,0,J54)</f>
        <v>0</v>
      </c>
    </row>
    <row r="55" spans="1:12" ht="15">
      <c r="A55" s="2">
        <v>54</v>
      </c>
      <c r="B55" s="3">
        <v>23425</v>
      </c>
      <c r="C55" s="3" t="s">
        <v>32</v>
      </c>
      <c r="D55" s="3" t="s">
        <v>33</v>
      </c>
      <c r="E55" s="3">
        <v>179</v>
      </c>
      <c r="F55" s="2">
        <f t="shared" si="4"/>
        <v>96</v>
      </c>
      <c r="G55" s="2">
        <v>917</v>
      </c>
      <c r="H55" s="2">
        <f t="shared" si="5"/>
        <v>1013</v>
      </c>
      <c r="I55" s="2"/>
      <c r="J55" s="4">
        <f t="shared" si="6"/>
        <v>15.75</v>
      </c>
      <c r="K55" s="3">
        <v>16</v>
      </c>
      <c r="L55" s="4">
        <f>IF(J55&gt;38,38,J55)</f>
        <v>15.75</v>
      </c>
    </row>
    <row r="56" spans="1:12" ht="15">
      <c r="A56" s="2">
        <v>55</v>
      </c>
      <c r="B56" s="3">
        <v>24152</v>
      </c>
      <c r="C56" t="s">
        <v>408</v>
      </c>
      <c r="D56" s="3" t="s">
        <v>44</v>
      </c>
      <c r="E56" s="3">
        <v>114</v>
      </c>
      <c r="F56" s="2">
        <f t="shared" si="4"/>
        <v>228</v>
      </c>
      <c r="G56" s="2">
        <v>769</v>
      </c>
      <c r="H56" s="2">
        <f t="shared" si="5"/>
        <v>997</v>
      </c>
      <c r="I56" s="2"/>
      <c r="J56" s="4">
        <f t="shared" si="6"/>
        <v>64.5</v>
      </c>
      <c r="K56" s="3">
        <v>38</v>
      </c>
      <c r="L56" s="4">
        <f>IF(J56&gt;38,38,J56)</f>
        <v>38</v>
      </c>
    </row>
    <row r="57" spans="1:12" ht="15">
      <c r="A57" s="2">
        <v>56</v>
      </c>
      <c r="B57" s="3">
        <v>22838</v>
      </c>
      <c r="C57" s="3" t="s">
        <v>55</v>
      </c>
      <c r="D57" s="3" t="s">
        <v>53</v>
      </c>
      <c r="E57" s="3">
        <v>126</v>
      </c>
      <c r="F57" s="2">
        <f t="shared" si="4"/>
        <v>228</v>
      </c>
      <c r="G57" s="2">
        <v>683</v>
      </c>
      <c r="H57" s="2">
        <f t="shared" si="5"/>
        <v>911</v>
      </c>
      <c r="I57" s="2" t="s">
        <v>47</v>
      </c>
      <c r="J57" s="4">
        <f t="shared" si="6"/>
        <v>55.5</v>
      </c>
      <c r="K57" s="3">
        <v>38</v>
      </c>
      <c r="L57" s="4">
        <f>IF(J57&gt;38,38,J57)</f>
        <v>38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4.57421875" style="0" customWidth="1"/>
    <col min="2" max="2" width="7.57421875" style="0" customWidth="1"/>
    <col min="3" max="3" width="23.57421875" style="0" customWidth="1"/>
    <col min="4" max="4" width="11.57421875" style="0" customWidth="1"/>
    <col min="5" max="5" width="6.421875" style="0" customWidth="1"/>
    <col min="6" max="6" width="9.00390625" style="0" customWidth="1"/>
    <col min="7" max="7" width="6.421875" style="0" customWidth="1"/>
    <col min="8" max="8" width="6.28125" style="0" customWidth="1"/>
    <col min="9" max="9" width="8.7109375" style="0" customWidth="1"/>
    <col min="10" max="10" width="9.57421875" style="0" customWidth="1"/>
    <col min="11" max="11" width="5.28125" style="0" customWidth="1"/>
    <col min="12" max="12" width="10.28125" style="0" customWidth="1"/>
  </cols>
  <sheetData>
    <row r="1" spans="1:12" ht="15">
      <c r="A1" s="15" t="s">
        <v>1</v>
      </c>
      <c r="B1" s="15" t="s">
        <v>2</v>
      </c>
      <c r="C1" s="15" t="s">
        <v>3</v>
      </c>
      <c r="D1" s="15" t="s">
        <v>4</v>
      </c>
      <c r="E1" s="15" t="s">
        <v>5</v>
      </c>
      <c r="F1" s="15" t="s">
        <v>6</v>
      </c>
      <c r="G1" s="15" t="s">
        <v>7</v>
      </c>
      <c r="H1" s="15" t="s">
        <v>8</v>
      </c>
      <c r="I1" s="15" t="s">
        <v>9</v>
      </c>
      <c r="J1" s="15" t="s">
        <v>10</v>
      </c>
      <c r="K1" s="15" t="s">
        <v>11</v>
      </c>
      <c r="L1" t="s">
        <v>12</v>
      </c>
    </row>
    <row r="2" spans="1:12" ht="15">
      <c r="A2" s="2">
        <v>1</v>
      </c>
      <c r="B2" s="2">
        <v>24536</v>
      </c>
      <c r="C2" s="2" t="s">
        <v>465</v>
      </c>
      <c r="D2" s="2" t="s">
        <v>44</v>
      </c>
      <c r="E2" s="2">
        <v>0</v>
      </c>
      <c r="F2" s="2">
        <f>K2*8</f>
        <v>304</v>
      </c>
      <c r="G2" s="2">
        <v>1238</v>
      </c>
      <c r="H2" s="2">
        <f aca="true" t="shared" si="0" ref="H2:H33">F2+G2</f>
        <v>1542</v>
      </c>
      <c r="I2" s="2"/>
      <c r="J2" s="4">
        <f aca="true" t="shared" si="1" ref="J2:J33">(200-E2)*(75/100)</f>
        <v>150</v>
      </c>
      <c r="K2" s="3">
        <v>38</v>
      </c>
      <c r="L2" s="4">
        <f aca="true" t="shared" si="2" ref="L2:L18">IF(J2&gt;38,38,J2)</f>
        <v>38</v>
      </c>
    </row>
    <row r="3" spans="1:12" ht="15">
      <c r="A3" s="2">
        <v>2</v>
      </c>
      <c r="B3" s="3">
        <v>22870</v>
      </c>
      <c r="C3" s="3" t="s">
        <v>43</v>
      </c>
      <c r="D3" s="3" t="s">
        <v>44</v>
      </c>
      <c r="E3" s="3">
        <v>185</v>
      </c>
      <c r="F3" s="2">
        <f>K3*6</f>
        <v>66</v>
      </c>
      <c r="G3" s="2">
        <v>1445</v>
      </c>
      <c r="H3" s="2">
        <f t="shared" si="0"/>
        <v>1511</v>
      </c>
      <c r="I3" s="2"/>
      <c r="J3" s="4">
        <f t="shared" si="1"/>
        <v>11.25</v>
      </c>
      <c r="K3" s="3">
        <v>11</v>
      </c>
      <c r="L3" s="4">
        <f t="shared" si="2"/>
        <v>11.25</v>
      </c>
    </row>
    <row r="4" spans="1:12" ht="15">
      <c r="A4" s="2">
        <v>3</v>
      </c>
      <c r="B4" s="2">
        <v>21177</v>
      </c>
      <c r="C4" s="2" t="s">
        <v>106</v>
      </c>
      <c r="D4" s="2" t="s">
        <v>46</v>
      </c>
      <c r="E4" s="2">
        <v>189</v>
      </c>
      <c r="F4" s="2">
        <f>K4*6</f>
        <v>48</v>
      </c>
      <c r="G4" s="2">
        <v>1375</v>
      </c>
      <c r="H4" s="2">
        <f t="shared" si="0"/>
        <v>1423</v>
      </c>
      <c r="I4" s="2"/>
      <c r="J4" s="4">
        <f t="shared" si="1"/>
        <v>8.25</v>
      </c>
      <c r="K4" s="3">
        <v>8</v>
      </c>
      <c r="L4" s="4">
        <f t="shared" si="2"/>
        <v>8.25</v>
      </c>
    </row>
    <row r="5" spans="1:12" ht="15">
      <c r="A5" s="2">
        <v>4</v>
      </c>
      <c r="B5" s="3">
        <v>24001</v>
      </c>
      <c r="C5" s="3" t="s">
        <v>114</v>
      </c>
      <c r="D5" s="3" t="s">
        <v>44</v>
      </c>
      <c r="E5" s="3">
        <v>178</v>
      </c>
      <c r="F5" s="2">
        <f>K5*6</f>
        <v>102</v>
      </c>
      <c r="G5" s="3">
        <v>1316</v>
      </c>
      <c r="H5" s="2">
        <f t="shared" si="0"/>
        <v>1418</v>
      </c>
      <c r="I5" s="2" t="s">
        <v>47</v>
      </c>
      <c r="J5" s="4">
        <f t="shared" si="1"/>
        <v>16.5</v>
      </c>
      <c r="K5" s="3">
        <v>17</v>
      </c>
      <c r="L5" s="4">
        <f t="shared" si="2"/>
        <v>16.5</v>
      </c>
    </row>
    <row r="6" spans="1:12" ht="15">
      <c r="A6" s="2">
        <v>5</v>
      </c>
      <c r="B6" s="2">
        <v>21257</v>
      </c>
      <c r="C6" s="2" t="s">
        <v>217</v>
      </c>
      <c r="D6" s="2" t="s">
        <v>44</v>
      </c>
      <c r="E6" s="3">
        <v>173</v>
      </c>
      <c r="F6" s="2">
        <f>K6*8</f>
        <v>160</v>
      </c>
      <c r="G6" s="2">
        <v>1241</v>
      </c>
      <c r="H6" s="2">
        <f t="shared" si="0"/>
        <v>1401</v>
      </c>
      <c r="I6" s="2"/>
      <c r="J6" s="4">
        <f t="shared" si="1"/>
        <v>20.25</v>
      </c>
      <c r="K6" s="3">
        <v>20</v>
      </c>
      <c r="L6" s="4">
        <f t="shared" si="2"/>
        <v>20.25</v>
      </c>
    </row>
    <row r="7" spans="1:12" ht="15">
      <c r="A7" s="2">
        <v>6</v>
      </c>
      <c r="B7" s="2">
        <v>17147</v>
      </c>
      <c r="C7" s="2" t="s">
        <v>19</v>
      </c>
      <c r="D7" s="2" t="s">
        <v>14</v>
      </c>
      <c r="E7" s="3">
        <v>220</v>
      </c>
      <c r="F7" s="2">
        <f aca="true" t="shared" si="3" ref="F7:F32">K7*6</f>
        <v>0</v>
      </c>
      <c r="G7" s="2">
        <v>1396</v>
      </c>
      <c r="H7" s="2">
        <f t="shared" si="0"/>
        <v>1396</v>
      </c>
      <c r="I7" s="2"/>
      <c r="J7" s="4">
        <f t="shared" si="1"/>
        <v>-15</v>
      </c>
      <c r="K7" s="3">
        <v>0</v>
      </c>
      <c r="L7" s="4">
        <f t="shared" si="2"/>
        <v>-15</v>
      </c>
    </row>
    <row r="8" spans="1:12" ht="15">
      <c r="A8" s="2">
        <v>7</v>
      </c>
      <c r="B8" s="2">
        <v>21129</v>
      </c>
      <c r="C8" s="2" t="s">
        <v>25</v>
      </c>
      <c r="D8" s="2" t="s">
        <v>24</v>
      </c>
      <c r="E8" s="15">
        <v>202</v>
      </c>
      <c r="F8" s="2">
        <f t="shared" si="3"/>
        <v>0</v>
      </c>
      <c r="G8" s="2">
        <v>1377</v>
      </c>
      <c r="H8" s="2">
        <f t="shared" si="0"/>
        <v>1377</v>
      </c>
      <c r="I8" s="2"/>
      <c r="J8" s="4">
        <f t="shared" si="1"/>
        <v>-1.5</v>
      </c>
      <c r="K8" s="15">
        <v>0</v>
      </c>
      <c r="L8" s="4">
        <f t="shared" si="2"/>
        <v>-1.5</v>
      </c>
    </row>
    <row r="9" spans="1:12" ht="15">
      <c r="A9" s="2">
        <v>8</v>
      </c>
      <c r="B9" s="2">
        <v>22881</v>
      </c>
      <c r="C9" s="2" t="s">
        <v>201</v>
      </c>
      <c r="D9" s="2" t="s">
        <v>44</v>
      </c>
      <c r="E9" s="3">
        <v>169</v>
      </c>
      <c r="F9" s="2">
        <f t="shared" si="3"/>
        <v>138</v>
      </c>
      <c r="G9" s="2">
        <v>1205</v>
      </c>
      <c r="H9" s="2">
        <f t="shared" si="0"/>
        <v>1343</v>
      </c>
      <c r="I9" s="2"/>
      <c r="J9" s="4">
        <f t="shared" si="1"/>
        <v>23.25</v>
      </c>
      <c r="K9" s="3">
        <v>23</v>
      </c>
      <c r="L9" s="4">
        <f t="shared" si="2"/>
        <v>23.25</v>
      </c>
    </row>
    <row r="10" spans="1:12" ht="15">
      <c r="A10" s="2">
        <v>9</v>
      </c>
      <c r="B10" s="2">
        <v>19333</v>
      </c>
      <c r="C10" s="2" t="s">
        <v>467</v>
      </c>
      <c r="D10" s="2" t="s">
        <v>44</v>
      </c>
      <c r="E10" s="3">
        <v>193</v>
      </c>
      <c r="F10" s="2">
        <f t="shared" si="3"/>
        <v>30</v>
      </c>
      <c r="G10" s="2">
        <v>1312</v>
      </c>
      <c r="H10" s="2">
        <f t="shared" si="0"/>
        <v>1342</v>
      </c>
      <c r="I10" s="2"/>
      <c r="J10" s="4">
        <f t="shared" si="1"/>
        <v>5.25</v>
      </c>
      <c r="K10" s="3">
        <v>5</v>
      </c>
      <c r="L10" s="4">
        <f t="shared" si="2"/>
        <v>5.25</v>
      </c>
    </row>
    <row r="11" spans="1:12" ht="15">
      <c r="A11" s="2">
        <v>10</v>
      </c>
      <c r="B11" s="2">
        <v>17103</v>
      </c>
      <c r="C11" s="2" t="s">
        <v>17</v>
      </c>
      <c r="D11" s="2" t="s">
        <v>14</v>
      </c>
      <c r="E11" s="3">
        <v>215</v>
      </c>
      <c r="F11" s="2">
        <f t="shared" si="3"/>
        <v>0</v>
      </c>
      <c r="G11" s="2">
        <v>1332</v>
      </c>
      <c r="H11" s="2">
        <f t="shared" si="0"/>
        <v>1332</v>
      </c>
      <c r="I11" s="2"/>
      <c r="J11" s="4">
        <f t="shared" si="1"/>
        <v>-11.25</v>
      </c>
      <c r="K11" s="3">
        <v>0</v>
      </c>
      <c r="L11" s="4">
        <f t="shared" si="2"/>
        <v>-11.25</v>
      </c>
    </row>
    <row r="12" spans="1:12" ht="15">
      <c r="A12" s="2">
        <v>11</v>
      </c>
      <c r="B12" s="2">
        <v>21703</v>
      </c>
      <c r="C12" s="2" t="s">
        <v>98</v>
      </c>
      <c r="D12" s="2" t="s">
        <v>44</v>
      </c>
      <c r="E12" s="2">
        <v>176</v>
      </c>
      <c r="F12" s="2">
        <f t="shared" si="3"/>
        <v>108</v>
      </c>
      <c r="G12" s="2">
        <v>1220</v>
      </c>
      <c r="H12" s="2">
        <f t="shared" si="0"/>
        <v>1328</v>
      </c>
      <c r="I12" s="2"/>
      <c r="J12" s="4">
        <f t="shared" si="1"/>
        <v>18</v>
      </c>
      <c r="K12" s="3">
        <v>18</v>
      </c>
      <c r="L12" s="4">
        <f t="shared" si="2"/>
        <v>18</v>
      </c>
    </row>
    <row r="13" spans="1:12" ht="15">
      <c r="A13" s="2">
        <v>12</v>
      </c>
      <c r="B13" s="2">
        <v>20935</v>
      </c>
      <c r="C13" s="2" t="s">
        <v>234</v>
      </c>
      <c r="D13" s="2" t="s">
        <v>44</v>
      </c>
      <c r="E13" s="3">
        <v>199</v>
      </c>
      <c r="F13" s="2">
        <f t="shared" si="3"/>
        <v>6</v>
      </c>
      <c r="G13" s="2">
        <v>1307</v>
      </c>
      <c r="H13" s="2">
        <f t="shared" si="0"/>
        <v>1313</v>
      </c>
      <c r="I13" s="2"/>
      <c r="J13" s="4">
        <f t="shared" si="1"/>
        <v>0.75</v>
      </c>
      <c r="K13" s="3">
        <v>1</v>
      </c>
      <c r="L13" s="4">
        <f t="shared" si="2"/>
        <v>0.75</v>
      </c>
    </row>
    <row r="14" spans="1:12" ht="15">
      <c r="A14" s="2">
        <v>13</v>
      </c>
      <c r="B14" s="2">
        <v>21695</v>
      </c>
      <c r="C14" s="2" t="s">
        <v>149</v>
      </c>
      <c r="D14" s="2" t="s">
        <v>44</v>
      </c>
      <c r="E14" s="3">
        <v>163</v>
      </c>
      <c r="F14" s="2">
        <f t="shared" si="3"/>
        <v>168</v>
      </c>
      <c r="G14" s="2">
        <v>1145</v>
      </c>
      <c r="H14" s="2">
        <f t="shared" si="0"/>
        <v>1313</v>
      </c>
      <c r="I14" s="2"/>
      <c r="J14" s="4">
        <f t="shared" si="1"/>
        <v>27.75</v>
      </c>
      <c r="K14" s="3">
        <v>28</v>
      </c>
      <c r="L14" s="4">
        <f t="shared" si="2"/>
        <v>27.75</v>
      </c>
    </row>
    <row r="15" spans="1:12" ht="15">
      <c r="A15" s="2">
        <v>14</v>
      </c>
      <c r="B15" s="2">
        <v>22954</v>
      </c>
      <c r="C15" s="2" t="s">
        <v>96</v>
      </c>
      <c r="D15" s="2" t="s">
        <v>44</v>
      </c>
      <c r="E15" s="3">
        <v>182</v>
      </c>
      <c r="F15" s="2">
        <f t="shared" si="3"/>
        <v>84</v>
      </c>
      <c r="G15" s="2">
        <v>1226</v>
      </c>
      <c r="H15" s="2">
        <f t="shared" si="0"/>
        <v>1310</v>
      </c>
      <c r="I15" s="2"/>
      <c r="J15" s="4">
        <f t="shared" si="1"/>
        <v>13.5</v>
      </c>
      <c r="K15" s="3">
        <v>14</v>
      </c>
      <c r="L15" s="4">
        <f t="shared" si="2"/>
        <v>13.5</v>
      </c>
    </row>
    <row r="16" spans="1:12" ht="15">
      <c r="A16" s="2">
        <v>15</v>
      </c>
      <c r="B16" s="3">
        <v>24134</v>
      </c>
      <c r="C16" t="s">
        <v>405</v>
      </c>
      <c r="D16" s="3" t="s">
        <v>46</v>
      </c>
      <c r="E16" s="3">
        <v>181</v>
      </c>
      <c r="F16" s="2">
        <f t="shared" si="3"/>
        <v>84</v>
      </c>
      <c r="G16" s="2">
        <v>1220</v>
      </c>
      <c r="H16" s="2">
        <f t="shared" si="0"/>
        <v>1304</v>
      </c>
      <c r="I16" s="2"/>
      <c r="J16" s="4">
        <f t="shared" si="1"/>
        <v>14.25</v>
      </c>
      <c r="K16" s="3">
        <v>14</v>
      </c>
      <c r="L16" s="4">
        <f t="shared" si="2"/>
        <v>14.25</v>
      </c>
    </row>
    <row r="17" spans="1:12" ht="15">
      <c r="A17" s="2">
        <v>16</v>
      </c>
      <c r="B17" s="3">
        <v>23274</v>
      </c>
      <c r="C17" s="3" t="s">
        <v>66</v>
      </c>
      <c r="D17" s="3" t="s">
        <v>44</v>
      </c>
      <c r="E17" s="3">
        <v>172</v>
      </c>
      <c r="F17" s="2">
        <f t="shared" si="3"/>
        <v>126</v>
      </c>
      <c r="G17" s="2">
        <v>1175</v>
      </c>
      <c r="H17" s="2">
        <f t="shared" si="0"/>
        <v>1301</v>
      </c>
      <c r="I17" s="2"/>
      <c r="J17" s="4">
        <f t="shared" si="1"/>
        <v>21</v>
      </c>
      <c r="K17" s="3">
        <v>21</v>
      </c>
      <c r="L17" s="4">
        <f t="shared" si="2"/>
        <v>21</v>
      </c>
    </row>
    <row r="18" spans="1:12" ht="15">
      <c r="A18" s="2">
        <v>17</v>
      </c>
      <c r="B18" s="2">
        <v>22262</v>
      </c>
      <c r="C18" s="2" t="s">
        <v>45</v>
      </c>
      <c r="D18" s="2" t="s">
        <v>46</v>
      </c>
      <c r="E18" s="3">
        <v>192</v>
      </c>
      <c r="F18" s="2">
        <f t="shared" si="3"/>
        <v>36</v>
      </c>
      <c r="G18" s="2">
        <v>1262</v>
      </c>
      <c r="H18" s="2">
        <f t="shared" si="0"/>
        <v>1298</v>
      </c>
      <c r="I18" s="2" t="s">
        <v>47</v>
      </c>
      <c r="J18" s="4">
        <f t="shared" si="1"/>
        <v>6</v>
      </c>
      <c r="K18" s="2">
        <v>6</v>
      </c>
      <c r="L18" s="4">
        <f t="shared" si="2"/>
        <v>6</v>
      </c>
    </row>
    <row r="19" spans="1:12" ht="15">
      <c r="A19" s="2">
        <v>18</v>
      </c>
      <c r="B19" s="2">
        <v>21087</v>
      </c>
      <c r="C19" s="2" t="s">
        <v>95</v>
      </c>
      <c r="D19" s="2" t="s">
        <v>46</v>
      </c>
      <c r="E19" s="3">
        <v>181</v>
      </c>
      <c r="F19" s="2">
        <f t="shared" si="3"/>
        <v>84</v>
      </c>
      <c r="G19" s="2">
        <v>1204</v>
      </c>
      <c r="H19" s="2">
        <f t="shared" si="0"/>
        <v>1288</v>
      </c>
      <c r="I19" s="2"/>
      <c r="J19" s="4">
        <f t="shared" si="1"/>
        <v>14.25</v>
      </c>
      <c r="K19" s="3">
        <v>14</v>
      </c>
      <c r="L19" s="4">
        <f>IF(J19&lt;0,0,J19)</f>
        <v>14.25</v>
      </c>
    </row>
    <row r="20" spans="1:12" ht="15">
      <c r="A20" s="2">
        <v>19</v>
      </c>
      <c r="B20" s="2">
        <v>22728</v>
      </c>
      <c r="C20" s="2" t="s">
        <v>136</v>
      </c>
      <c r="D20" s="2" t="s">
        <v>44</v>
      </c>
      <c r="E20" s="3">
        <v>153</v>
      </c>
      <c r="F20" s="2">
        <f t="shared" si="3"/>
        <v>210</v>
      </c>
      <c r="G20" s="2">
        <v>1050</v>
      </c>
      <c r="H20" s="2">
        <f t="shared" si="0"/>
        <v>1260</v>
      </c>
      <c r="I20" s="2" t="s">
        <v>47</v>
      </c>
      <c r="J20" s="4">
        <f t="shared" si="1"/>
        <v>35.25</v>
      </c>
      <c r="K20" s="3">
        <v>35</v>
      </c>
      <c r="L20" s="4">
        <f>IF(J20&gt;38,38,J20)</f>
        <v>35.25</v>
      </c>
    </row>
    <row r="21" spans="1:12" ht="15">
      <c r="A21" s="2">
        <v>20</v>
      </c>
      <c r="B21" s="2">
        <v>22195</v>
      </c>
      <c r="C21" s="2" t="s">
        <v>28</v>
      </c>
      <c r="D21" s="2" t="s">
        <v>24</v>
      </c>
      <c r="E21" s="3">
        <v>195</v>
      </c>
      <c r="F21" s="2">
        <f t="shared" si="3"/>
        <v>24</v>
      </c>
      <c r="G21" s="2">
        <v>1235</v>
      </c>
      <c r="H21" s="2">
        <f t="shared" si="0"/>
        <v>1259</v>
      </c>
      <c r="I21" s="2"/>
      <c r="J21" s="4">
        <f t="shared" si="1"/>
        <v>3.75</v>
      </c>
      <c r="K21" s="3">
        <v>4</v>
      </c>
      <c r="L21" s="4">
        <f>IF(J21&gt;38,38,J21)</f>
        <v>3.75</v>
      </c>
    </row>
    <row r="22" spans="1:12" ht="15">
      <c r="A22" s="2">
        <v>21</v>
      </c>
      <c r="B22" s="2">
        <v>17279</v>
      </c>
      <c r="C22" s="2" t="s">
        <v>31</v>
      </c>
      <c r="D22" s="2" t="s">
        <v>16</v>
      </c>
      <c r="E22" s="15">
        <v>187</v>
      </c>
      <c r="F22" s="2">
        <f t="shared" si="3"/>
        <v>60</v>
      </c>
      <c r="G22" s="2">
        <v>1196</v>
      </c>
      <c r="H22" s="2">
        <f t="shared" si="0"/>
        <v>1256</v>
      </c>
      <c r="I22" s="2"/>
      <c r="J22" s="4">
        <f t="shared" si="1"/>
        <v>9.75</v>
      </c>
      <c r="K22" s="2">
        <v>10</v>
      </c>
      <c r="L22" s="4">
        <f>IF(J22&lt;0,0,J22)</f>
        <v>9.75</v>
      </c>
    </row>
    <row r="23" spans="1:12" ht="15">
      <c r="A23" s="2">
        <v>22</v>
      </c>
      <c r="B23" s="2">
        <v>20934</v>
      </c>
      <c r="C23" s="2" t="s">
        <v>163</v>
      </c>
      <c r="D23" s="2" t="s">
        <v>44</v>
      </c>
      <c r="E23" s="3">
        <v>170</v>
      </c>
      <c r="F23" s="2">
        <f t="shared" si="3"/>
        <v>138</v>
      </c>
      <c r="G23" s="2">
        <v>1101</v>
      </c>
      <c r="H23" s="2">
        <f t="shared" si="0"/>
        <v>1239</v>
      </c>
      <c r="I23" s="2"/>
      <c r="J23" s="4">
        <f t="shared" si="1"/>
        <v>22.5</v>
      </c>
      <c r="K23" s="3">
        <v>23</v>
      </c>
      <c r="L23" s="4">
        <f>IF(J23&gt;38,38,J23)</f>
        <v>22.5</v>
      </c>
    </row>
    <row r="24" spans="1:12" ht="15">
      <c r="A24" s="2">
        <v>23</v>
      </c>
      <c r="B24" s="2">
        <v>20936</v>
      </c>
      <c r="C24" s="2" t="s">
        <v>80</v>
      </c>
      <c r="D24" s="2" t="s">
        <v>44</v>
      </c>
      <c r="E24" s="3">
        <v>168</v>
      </c>
      <c r="F24" s="2">
        <f t="shared" si="3"/>
        <v>144</v>
      </c>
      <c r="G24" s="2">
        <v>1086</v>
      </c>
      <c r="H24" s="2">
        <f t="shared" si="0"/>
        <v>1230</v>
      </c>
      <c r="I24" s="2"/>
      <c r="J24" s="4">
        <f t="shared" si="1"/>
        <v>24</v>
      </c>
      <c r="K24" s="3">
        <v>24</v>
      </c>
      <c r="L24" s="4">
        <f>IF(J24&gt;38,38,J24)</f>
        <v>24</v>
      </c>
    </row>
    <row r="25" spans="1:12" ht="15">
      <c r="A25" s="2">
        <v>24</v>
      </c>
      <c r="B25" s="3">
        <v>23345</v>
      </c>
      <c r="C25" s="3" t="s">
        <v>115</v>
      </c>
      <c r="D25" s="3" t="s">
        <v>44</v>
      </c>
      <c r="E25" s="3">
        <v>161</v>
      </c>
      <c r="F25" s="2">
        <f t="shared" si="3"/>
        <v>174</v>
      </c>
      <c r="G25" s="2">
        <v>1046</v>
      </c>
      <c r="H25" s="2">
        <f t="shared" si="0"/>
        <v>1220</v>
      </c>
      <c r="I25" s="2"/>
      <c r="J25" s="4">
        <f t="shared" si="1"/>
        <v>29.25</v>
      </c>
      <c r="K25" s="3">
        <v>29</v>
      </c>
      <c r="L25" s="4">
        <f>IF(J25&gt;38,38,J25)</f>
        <v>29.25</v>
      </c>
    </row>
    <row r="26" spans="1:12" ht="15">
      <c r="A26" s="2">
        <v>25</v>
      </c>
      <c r="B26" s="2">
        <v>21088</v>
      </c>
      <c r="C26" s="2" t="s">
        <v>117</v>
      </c>
      <c r="D26" s="2" t="s">
        <v>46</v>
      </c>
      <c r="E26" s="3">
        <v>190</v>
      </c>
      <c r="F26" s="2">
        <f t="shared" si="3"/>
        <v>48</v>
      </c>
      <c r="G26" s="2">
        <v>1153</v>
      </c>
      <c r="H26" s="2">
        <f t="shared" si="0"/>
        <v>1201</v>
      </c>
      <c r="I26" s="2"/>
      <c r="J26" s="4">
        <f t="shared" si="1"/>
        <v>7.5</v>
      </c>
      <c r="K26" s="3">
        <v>8</v>
      </c>
      <c r="L26" s="4">
        <f>IF(J26&lt;0,0,J26)</f>
        <v>7.5</v>
      </c>
    </row>
    <row r="27" spans="1:12" ht="15">
      <c r="A27" s="2">
        <v>26</v>
      </c>
      <c r="B27" s="2">
        <v>17116</v>
      </c>
      <c r="C27" s="2" t="s">
        <v>23</v>
      </c>
      <c r="D27" s="2" t="s">
        <v>24</v>
      </c>
      <c r="E27" s="15">
        <v>193</v>
      </c>
      <c r="F27" s="2">
        <f t="shared" si="3"/>
        <v>30</v>
      </c>
      <c r="G27" s="2">
        <v>1164</v>
      </c>
      <c r="H27" s="2">
        <f t="shared" si="0"/>
        <v>1194</v>
      </c>
      <c r="I27" s="2"/>
      <c r="J27" s="4">
        <f t="shared" si="1"/>
        <v>5.25</v>
      </c>
      <c r="K27" s="15">
        <v>5</v>
      </c>
      <c r="L27" s="4">
        <f>IF(J27&lt;0,0,J27)</f>
        <v>5.25</v>
      </c>
    </row>
    <row r="28" spans="1:12" ht="15">
      <c r="A28" s="2">
        <v>27</v>
      </c>
      <c r="B28" s="2">
        <v>21089</v>
      </c>
      <c r="C28" s="2" t="s">
        <v>138</v>
      </c>
      <c r="D28" s="2" t="s">
        <v>44</v>
      </c>
      <c r="E28" s="3">
        <v>179</v>
      </c>
      <c r="F28" s="2">
        <f t="shared" si="3"/>
        <v>96</v>
      </c>
      <c r="G28" s="2">
        <v>1089</v>
      </c>
      <c r="H28" s="2">
        <f t="shared" si="0"/>
        <v>1185</v>
      </c>
      <c r="I28" s="2"/>
      <c r="J28" s="4">
        <f t="shared" si="1"/>
        <v>15.75</v>
      </c>
      <c r="K28" s="3">
        <v>16</v>
      </c>
      <c r="L28" s="4">
        <f>IF(J28&lt;0,0,J28)</f>
        <v>15.75</v>
      </c>
    </row>
    <row r="29" spans="1:12" ht="15">
      <c r="A29" s="2">
        <v>28</v>
      </c>
      <c r="B29" s="2">
        <v>22879</v>
      </c>
      <c r="C29" s="2" t="s">
        <v>204</v>
      </c>
      <c r="D29" s="2" t="s">
        <v>44</v>
      </c>
      <c r="E29" s="3">
        <v>168</v>
      </c>
      <c r="F29" s="2">
        <f t="shared" si="3"/>
        <v>144</v>
      </c>
      <c r="G29" s="2">
        <v>1027</v>
      </c>
      <c r="H29" s="2">
        <f t="shared" si="0"/>
        <v>1171</v>
      </c>
      <c r="I29" s="2"/>
      <c r="J29" s="4">
        <f t="shared" si="1"/>
        <v>24</v>
      </c>
      <c r="K29" s="3">
        <v>24</v>
      </c>
      <c r="L29" s="4">
        <f>IF(J29&gt;38,38,J29)</f>
        <v>24</v>
      </c>
    </row>
    <row r="30" spans="1:12" ht="15">
      <c r="A30" s="2">
        <v>29</v>
      </c>
      <c r="B30" s="3">
        <v>24152</v>
      </c>
      <c r="C30" t="s">
        <v>408</v>
      </c>
      <c r="D30" s="3" t="s">
        <v>44</v>
      </c>
      <c r="E30" s="3">
        <v>114</v>
      </c>
      <c r="F30" s="2">
        <f t="shared" si="3"/>
        <v>228</v>
      </c>
      <c r="G30" s="2">
        <v>924</v>
      </c>
      <c r="H30" s="2">
        <f t="shared" si="0"/>
        <v>1152</v>
      </c>
      <c r="I30" s="2"/>
      <c r="J30" s="4">
        <f t="shared" si="1"/>
        <v>64.5</v>
      </c>
      <c r="K30" s="3">
        <v>38</v>
      </c>
      <c r="L30" s="4">
        <f>IF(J30&gt;38,38,J30)</f>
        <v>38</v>
      </c>
    </row>
    <row r="31" spans="1:12" ht="15">
      <c r="A31" s="2">
        <v>30</v>
      </c>
      <c r="B31" s="2">
        <v>22880</v>
      </c>
      <c r="C31" s="2" t="s">
        <v>127</v>
      </c>
      <c r="D31" s="2" t="s">
        <v>44</v>
      </c>
      <c r="E31" s="3">
        <v>168</v>
      </c>
      <c r="F31" s="2">
        <f t="shared" si="3"/>
        <v>144</v>
      </c>
      <c r="G31" s="2">
        <v>978</v>
      </c>
      <c r="H31" s="2">
        <f t="shared" si="0"/>
        <v>1122</v>
      </c>
      <c r="I31" s="2"/>
      <c r="J31" s="4">
        <f t="shared" si="1"/>
        <v>24</v>
      </c>
      <c r="K31" s="3">
        <v>24</v>
      </c>
      <c r="L31" s="4">
        <f>IF(J31&gt;38,38,J31)</f>
        <v>24</v>
      </c>
    </row>
    <row r="32" spans="1:12" ht="15">
      <c r="A32" s="2">
        <v>31</v>
      </c>
      <c r="B32" s="2">
        <v>24537</v>
      </c>
      <c r="C32" s="2" t="s">
        <v>466</v>
      </c>
      <c r="D32" s="2" t="s">
        <v>44</v>
      </c>
      <c r="E32" s="2">
        <v>0</v>
      </c>
      <c r="F32" s="2">
        <f t="shared" si="3"/>
        <v>228</v>
      </c>
      <c r="G32" s="2">
        <v>871</v>
      </c>
      <c r="H32" s="2">
        <f t="shared" si="0"/>
        <v>1099</v>
      </c>
      <c r="I32" s="2"/>
      <c r="J32" s="4">
        <f t="shared" si="1"/>
        <v>150</v>
      </c>
      <c r="K32" s="3">
        <v>38</v>
      </c>
      <c r="L32" s="4">
        <f>IF(J32&gt;38,38,J32)</f>
        <v>38</v>
      </c>
    </row>
    <row r="33" spans="1:12" ht="15">
      <c r="A33" s="2">
        <v>32</v>
      </c>
      <c r="B33" s="2">
        <v>24109</v>
      </c>
      <c r="C33" s="2" t="s">
        <v>463</v>
      </c>
      <c r="D33" s="2" t="s">
        <v>44</v>
      </c>
      <c r="E33" s="15">
        <v>119</v>
      </c>
      <c r="F33" s="2">
        <f>K33*8</f>
        <v>304</v>
      </c>
      <c r="G33" s="2">
        <v>712</v>
      </c>
      <c r="H33" s="2">
        <f t="shared" si="0"/>
        <v>1016</v>
      </c>
      <c r="I33" s="2" t="s">
        <v>47</v>
      </c>
      <c r="J33" s="4">
        <f t="shared" si="1"/>
        <v>60.75</v>
      </c>
      <c r="K33" s="15">
        <v>38</v>
      </c>
      <c r="L33" s="4">
        <f>IF(J33&gt;38,38,J33)</f>
        <v>38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35">
      <selection activeCell="I61" sqref="I61"/>
    </sheetView>
  </sheetViews>
  <sheetFormatPr defaultColWidth="11.421875" defaultRowHeight="15"/>
  <cols>
    <col min="1" max="1" width="4.7109375" style="0" customWidth="1"/>
    <col min="2" max="2" width="8.8515625" style="0" customWidth="1"/>
    <col min="3" max="3" width="22.57421875" style="0" customWidth="1"/>
    <col min="4" max="4" width="15.28125" style="0" customWidth="1"/>
  </cols>
  <sheetData>
    <row r="1" ht="20.25">
      <c r="A1" s="6" t="s">
        <v>498</v>
      </c>
    </row>
    <row r="3" spans="1:12" ht="15">
      <c r="A3" s="15" t="s">
        <v>1</v>
      </c>
      <c r="B3" s="15" t="s">
        <v>2</v>
      </c>
      <c r="C3" s="15" t="s">
        <v>3</v>
      </c>
      <c r="D3" s="15" t="s">
        <v>4</v>
      </c>
      <c r="E3" s="15" t="s">
        <v>499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t="s">
        <v>12</v>
      </c>
    </row>
    <row r="4" spans="1:12" ht="15">
      <c r="A4">
        <v>1</v>
      </c>
      <c r="B4" s="2">
        <v>21665</v>
      </c>
      <c r="C4" s="2" t="s">
        <v>77</v>
      </c>
      <c r="D4" s="15" t="s">
        <v>14</v>
      </c>
      <c r="E4" s="15">
        <v>217</v>
      </c>
      <c r="F4" s="2">
        <f aca="true" t="shared" si="0" ref="F4:F35">K4*8</f>
        <v>0</v>
      </c>
      <c r="G4" s="2">
        <v>1935</v>
      </c>
      <c r="H4" s="2">
        <f aca="true" t="shared" si="1" ref="H4:H35">F4+G4</f>
        <v>1935</v>
      </c>
      <c r="I4" s="2"/>
      <c r="J4" s="4">
        <f aca="true" t="shared" si="2" ref="J4:J35">(200-E4)*(75/100)</f>
        <v>-12.75</v>
      </c>
      <c r="K4" s="15">
        <v>0</v>
      </c>
      <c r="L4" s="4">
        <f>IF(J4&lt;0,0,J4)</f>
        <v>0</v>
      </c>
    </row>
    <row r="5" spans="1:12" ht="15">
      <c r="A5">
        <v>2</v>
      </c>
      <c r="B5" s="2">
        <v>17103</v>
      </c>
      <c r="C5" s="2" t="s">
        <v>17</v>
      </c>
      <c r="D5" s="2" t="s">
        <v>14</v>
      </c>
      <c r="E5" s="3">
        <v>214</v>
      </c>
      <c r="F5" s="2">
        <f t="shared" si="0"/>
        <v>0</v>
      </c>
      <c r="G5" s="2">
        <v>1927</v>
      </c>
      <c r="H5" s="2">
        <f t="shared" si="1"/>
        <v>1927</v>
      </c>
      <c r="I5" s="2"/>
      <c r="J5" s="4">
        <f t="shared" si="2"/>
        <v>-10.5</v>
      </c>
      <c r="K5" s="3">
        <v>0</v>
      </c>
      <c r="L5" s="4">
        <f>IF(J5&gt;38,38,J5)</f>
        <v>-10.5</v>
      </c>
    </row>
    <row r="6" spans="1:12" ht="15">
      <c r="A6">
        <v>3</v>
      </c>
      <c r="B6" s="2">
        <v>1169</v>
      </c>
      <c r="C6" s="2" t="s">
        <v>60</v>
      </c>
      <c r="D6" t="s">
        <v>14</v>
      </c>
      <c r="E6" s="2">
        <v>214</v>
      </c>
      <c r="F6" s="2">
        <f t="shared" si="0"/>
        <v>0</v>
      </c>
      <c r="G6" s="2">
        <v>1926</v>
      </c>
      <c r="H6" s="2">
        <f t="shared" si="1"/>
        <v>1926</v>
      </c>
      <c r="I6" s="2"/>
      <c r="J6" s="4">
        <f t="shared" si="2"/>
        <v>-10.5</v>
      </c>
      <c r="K6" s="3">
        <v>0</v>
      </c>
      <c r="L6" s="4">
        <f>IF(J6&gt;38,38,J6)</f>
        <v>-10.5</v>
      </c>
    </row>
    <row r="7" spans="1:12" ht="15">
      <c r="A7">
        <v>4</v>
      </c>
      <c r="B7" s="2">
        <v>17152</v>
      </c>
      <c r="C7" s="2" t="s">
        <v>104</v>
      </c>
      <c r="D7" s="2" t="s">
        <v>33</v>
      </c>
      <c r="E7" s="3">
        <v>199</v>
      </c>
      <c r="F7" s="2">
        <f t="shared" si="0"/>
        <v>8</v>
      </c>
      <c r="G7" s="2">
        <v>1883</v>
      </c>
      <c r="H7" s="2">
        <f t="shared" si="1"/>
        <v>1891</v>
      </c>
      <c r="I7" s="2"/>
      <c r="J7" s="4">
        <f t="shared" si="2"/>
        <v>0.75</v>
      </c>
      <c r="K7" s="3">
        <v>1</v>
      </c>
      <c r="L7" s="4">
        <f>IF(J7&lt;0,0,J7)</f>
        <v>0.75</v>
      </c>
    </row>
    <row r="8" spans="1:12" ht="15">
      <c r="A8">
        <v>5</v>
      </c>
      <c r="B8" s="2">
        <v>24409</v>
      </c>
      <c r="C8" s="2" t="s">
        <v>491</v>
      </c>
      <c r="D8" s="2" t="s">
        <v>24</v>
      </c>
      <c r="E8" s="3">
        <v>176</v>
      </c>
      <c r="F8" s="2">
        <f t="shared" si="0"/>
        <v>144</v>
      </c>
      <c r="G8" s="2">
        <v>1730</v>
      </c>
      <c r="H8" s="2">
        <f t="shared" si="1"/>
        <v>1874</v>
      </c>
      <c r="I8" s="2"/>
      <c r="J8" s="4">
        <f t="shared" si="2"/>
        <v>18</v>
      </c>
      <c r="K8" s="3">
        <v>18</v>
      </c>
      <c r="L8" s="4">
        <f>IF(J8&gt;38,38,J8)</f>
        <v>18</v>
      </c>
    </row>
    <row r="9" spans="1:12" ht="15">
      <c r="A9">
        <v>6</v>
      </c>
      <c r="B9" s="2">
        <v>22728</v>
      </c>
      <c r="C9" s="2" t="s">
        <v>136</v>
      </c>
      <c r="D9" s="2" t="s">
        <v>44</v>
      </c>
      <c r="E9" s="3">
        <v>159</v>
      </c>
      <c r="F9" s="2">
        <f t="shared" si="0"/>
        <v>248</v>
      </c>
      <c r="G9" s="2">
        <v>1585</v>
      </c>
      <c r="H9" s="2">
        <f t="shared" si="1"/>
        <v>1833</v>
      </c>
      <c r="I9" s="2" t="s">
        <v>47</v>
      </c>
      <c r="J9" s="4">
        <f t="shared" si="2"/>
        <v>30.75</v>
      </c>
      <c r="K9" s="3">
        <v>31</v>
      </c>
      <c r="L9" s="4">
        <f>IF(J9&gt;38,38,J9)</f>
        <v>30.75</v>
      </c>
    </row>
    <row r="10" spans="1:12" ht="15">
      <c r="A10">
        <v>7</v>
      </c>
      <c r="B10" s="2">
        <v>20573</v>
      </c>
      <c r="C10" s="2" t="s">
        <v>22</v>
      </c>
      <c r="D10" s="2" t="s">
        <v>14</v>
      </c>
      <c r="E10" s="15">
        <v>207</v>
      </c>
      <c r="F10" s="2">
        <f t="shared" si="0"/>
        <v>0</v>
      </c>
      <c r="G10" s="2">
        <v>1829</v>
      </c>
      <c r="H10" s="2">
        <f t="shared" si="1"/>
        <v>1829</v>
      </c>
      <c r="I10" s="2"/>
      <c r="J10" s="4">
        <f t="shared" si="2"/>
        <v>-5.25</v>
      </c>
      <c r="K10" s="15">
        <v>0</v>
      </c>
      <c r="L10" s="4">
        <f>IF(J10&lt;0,0,J10)</f>
        <v>0</v>
      </c>
    </row>
    <row r="11" spans="1:12" ht="15">
      <c r="A11">
        <v>8</v>
      </c>
      <c r="B11" s="2">
        <v>17157</v>
      </c>
      <c r="C11" s="2" t="s">
        <v>26</v>
      </c>
      <c r="D11" s="15" t="s">
        <v>16</v>
      </c>
      <c r="E11" s="15">
        <v>198</v>
      </c>
      <c r="F11" s="2">
        <f t="shared" si="0"/>
        <v>16</v>
      </c>
      <c r="G11" s="2">
        <v>1806</v>
      </c>
      <c r="H11" s="2">
        <f t="shared" si="1"/>
        <v>1822</v>
      </c>
      <c r="I11" s="2"/>
      <c r="J11" s="4">
        <f t="shared" si="2"/>
        <v>1.5</v>
      </c>
      <c r="K11" s="15">
        <v>2</v>
      </c>
      <c r="L11" s="4">
        <f>IF(J11&lt;0,0,J11)</f>
        <v>1.5</v>
      </c>
    </row>
    <row r="12" spans="1:12" ht="15">
      <c r="A12">
        <v>9</v>
      </c>
      <c r="B12" s="2">
        <v>20304</v>
      </c>
      <c r="C12" s="2" t="s">
        <v>218</v>
      </c>
      <c r="D12" s="2" t="s">
        <v>24</v>
      </c>
      <c r="E12" s="3">
        <v>211</v>
      </c>
      <c r="F12" s="2">
        <f t="shared" si="0"/>
        <v>0</v>
      </c>
      <c r="G12" s="2">
        <v>1817</v>
      </c>
      <c r="H12" s="2">
        <f t="shared" si="1"/>
        <v>1817</v>
      </c>
      <c r="I12" s="2"/>
      <c r="J12" s="4">
        <f t="shared" si="2"/>
        <v>-8.25</v>
      </c>
      <c r="K12" s="3">
        <v>0</v>
      </c>
      <c r="L12" s="4">
        <f>IF(J12&lt;0,0,J12)</f>
        <v>0</v>
      </c>
    </row>
    <row r="13" spans="1:12" ht="15">
      <c r="A13">
        <v>10</v>
      </c>
      <c r="B13" s="2">
        <v>22292</v>
      </c>
      <c r="C13" s="2" t="s">
        <v>68</v>
      </c>
      <c r="D13" s="2" t="s">
        <v>46</v>
      </c>
      <c r="E13" s="3">
        <v>218</v>
      </c>
      <c r="F13" s="2">
        <f t="shared" si="0"/>
        <v>0</v>
      </c>
      <c r="G13" s="2">
        <v>1809</v>
      </c>
      <c r="H13" s="2">
        <f t="shared" si="1"/>
        <v>1809</v>
      </c>
      <c r="I13" s="2"/>
      <c r="J13" s="4">
        <f t="shared" si="2"/>
        <v>-13.5</v>
      </c>
      <c r="K13" s="3">
        <v>0</v>
      </c>
      <c r="L13" s="4">
        <f>IF(J13&lt;0,0,J13)</f>
        <v>0</v>
      </c>
    </row>
    <row r="14" spans="1:12" ht="15">
      <c r="A14">
        <v>11</v>
      </c>
      <c r="B14" s="2">
        <v>19585</v>
      </c>
      <c r="C14" s="2" t="s">
        <v>400</v>
      </c>
      <c r="D14" s="2" t="s">
        <v>24</v>
      </c>
      <c r="E14" s="3">
        <v>203</v>
      </c>
      <c r="F14" s="2">
        <f t="shared" si="0"/>
        <v>0</v>
      </c>
      <c r="G14" s="2">
        <v>1800</v>
      </c>
      <c r="H14" s="2">
        <f t="shared" si="1"/>
        <v>1800</v>
      </c>
      <c r="I14" s="2"/>
      <c r="J14" s="4">
        <f t="shared" si="2"/>
        <v>-2.25</v>
      </c>
      <c r="K14" s="3">
        <v>0</v>
      </c>
      <c r="L14" s="4">
        <f>IF(J14&gt;38,38,J14)</f>
        <v>-2.25</v>
      </c>
    </row>
    <row r="15" spans="1:12" ht="15">
      <c r="A15">
        <v>12</v>
      </c>
      <c r="B15" s="2">
        <v>19333</v>
      </c>
      <c r="C15" s="2" t="s">
        <v>467</v>
      </c>
      <c r="D15" s="2" t="s">
        <v>44</v>
      </c>
      <c r="E15" s="3">
        <v>202</v>
      </c>
      <c r="F15" s="2">
        <f t="shared" si="0"/>
        <v>0</v>
      </c>
      <c r="G15" s="2">
        <v>1772</v>
      </c>
      <c r="H15" s="2">
        <f t="shared" si="1"/>
        <v>1772</v>
      </c>
      <c r="I15" s="2"/>
      <c r="J15" s="4">
        <f t="shared" si="2"/>
        <v>-1.5</v>
      </c>
      <c r="K15" s="3">
        <v>0</v>
      </c>
      <c r="L15" s="4">
        <f>IF(J15&gt;38,38,J15)</f>
        <v>-1.5</v>
      </c>
    </row>
    <row r="16" spans="1:12" ht="15">
      <c r="A16">
        <v>13</v>
      </c>
      <c r="B16" s="2">
        <v>22195</v>
      </c>
      <c r="C16" s="2" t="s">
        <v>28</v>
      </c>
      <c r="D16" s="2" t="s">
        <v>24</v>
      </c>
      <c r="E16" s="3">
        <v>195</v>
      </c>
      <c r="F16" s="2">
        <f t="shared" si="0"/>
        <v>32</v>
      </c>
      <c r="G16" s="2">
        <v>1738</v>
      </c>
      <c r="H16" s="2">
        <f t="shared" si="1"/>
        <v>1770</v>
      </c>
      <c r="I16" s="2"/>
      <c r="J16" s="4">
        <f t="shared" si="2"/>
        <v>3.75</v>
      </c>
      <c r="K16" s="3">
        <v>4</v>
      </c>
      <c r="L16" s="4">
        <f>IF(J16&gt;38,38,J16)</f>
        <v>3.75</v>
      </c>
    </row>
    <row r="17" spans="1:12" ht="15">
      <c r="A17">
        <v>14</v>
      </c>
      <c r="B17" s="2">
        <v>17313</v>
      </c>
      <c r="C17" s="2" t="s">
        <v>37</v>
      </c>
      <c r="D17" s="2" t="s">
        <v>14</v>
      </c>
      <c r="E17" s="3">
        <v>214</v>
      </c>
      <c r="F17" s="2">
        <f t="shared" si="0"/>
        <v>0</v>
      </c>
      <c r="G17" s="2">
        <v>1758</v>
      </c>
      <c r="H17" s="2">
        <f t="shared" si="1"/>
        <v>1758</v>
      </c>
      <c r="I17" s="2"/>
      <c r="J17" s="4">
        <f t="shared" si="2"/>
        <v>-10.5</v>
      </c>
      <c r="K17" s="3">
        <v>0</v>
      </c>
      <c r="L17" s="4">
        <f>IF(J17&lt;0,0,J17)</f>
        <v>0</v>
      </c>
    </row>
    <row r="18" spans="1:12" ht="15">
      <c r="A18">
        <v>15</v>
      </c>
      <c r="B18" s="3">
        <v>24001</v>
      </c>
      <c r="C18" s="3" t="s">
        <v>114</v>
      </c>
      <c r="D18" s="3" t="s">
        <v>44</v>
      </c>
      <c r="E18" s="3">
        <v>182</v>
      </c>
      <c r="F18" s="2">
        <f t="shared" si="0"/>
        <v>112</v>
      </c>
      <c r="G18" s="3">
        <v>1646</v>
      </c>
      <c r="H18" s="2">
        <f t="shared" si="1"/>
        <v>1758</v>
      </c>
      <c r="I18" s="2" t="s">
        <v>47</v>
      </c>
      <c r="J18" s="4">
        <f t="shared" si="2"/>
        <v>13.5</v>
      </c>
      <c r="K18" s="3">
        <v>14</v>
      </c>
      <c r="L18" s="4">
        <f>IF(J18&gt;38,38,J18)</f>
        <v>13.5</v>
      </c>
    </row>
    <row r="19" spans="1:12" ht="15">
      <c r="A19">
        <v>16</v>
      </c>
      <c r="B19" s="2">
        <v>22263</v>
      </c>
      <c r="C19" s="2" t="s">
        <v>121</v>
      </c>
      <c r="D19" s="2" t="s">
        <v>46</v>
      </c>
      <c r="E19" s="3">
        <v>211</v>
      </c>
      <c r="F19" s="2">
        <f t="shared" si="0"/>
        <v>0</v>
      </c>
      <c r="G19" s="2">
        <v>1753</v>
      </c>
      <c r="H19" s="2">
        <f t="shared" si="1"/>
        <v>1753</v>
      </c>
      <c r="I19" s="2"/>
      <c r="J19" s="4">
        <f t="shared" si="2"/>
        <v>-8.25</v>
      </c>
      <c r="K19" s="3">
        <v>0</v>
      </c>
      <c r="L19" s="4">
        <f>IF(J19&lt;0,0,J19)</f>
        <v>0</v>
      </c>
    </row>
    <row r="20" spans="1:12" ht="15">
      <c r="A20">
        <v>17</v>
      </c>
      <c r="B20" s="3">
        <v>23348</v>
      </c>
      <c r="C20" s="3" t="s">
        <v>129</v>
      </c>
      <c r="D20" s="3" t="s">
        <v>24</v>
      </c>
      <c r="E20" s="3">
        <v>192</v>
      </c>
      <c r="F20" s="2">
        <f t="shared" si="0"/>
        <v>48</v>
      </c>
      <c r="G20" s="2">
        <v>1703</v>
      </c>
      <c r="H20" s="2">
        <f t="shared" si="1"/>
        <v>1751</v>
      </c>
      <c r="I20" s="2"/>
      <c r="J20" s="4">
        <f t="shared" si="2"/>
        <v>6</v>
      </c>
      <c r="K20" s="3">
        <v>6</v>
      </c>
      <c r="L20" s="4">
        <f>IF(J20&gt;38,38,J20)</f>
        <v>6</v>
      </c>
    </row>
    <row r="21" spans="1:12" ht="15">
      <c r="A21">
        <v>18</v>
      </c>
      <c r="B21" s="2">
        <v>17279</v>
      </c>
      <c r="C21" s="2" t="s">
        <v>31</v>
      </c>
      <c r="D21" s="2" t="s">
        <v>16</v>
      </c>
      <c r="E21" s="15">
        <v>188</v>
      </c>
      <c r="F21" s="2">
        <f t="shared" si="0"/>
        <v>72</v>
      </c>
      <c r="G21" s="2">
        <v>1677</v>
      </c>
      <c r="H21" s="2">
        <f t="shared" si="1"/>
        <v>1749</v>
      </c>
      <c r="I21" s="2"/>
      <c r="J21" s="4">
        <f t="shared" si="2"/>
        <v>9</v>
      </c>
      <c r="K21" s="2">
        <v>9</v>
      </c>
      <c r="L21" s="4">
        <f>IF(J21&lt;0,0,J21)</f>
        <v>9</v>
      </c>
    </row>
    <row r="22" spans="1:12" ht="15">
      <c r="A22">
        <v>19</v>
      </c>
      <c r="B22" s="15">
        <v>23451</v>
      </c>
      <c r="C22" s="15" t="s">
        <v>15</v>
      </c>
      <c r="D22" s="15" t="s">
        <v>16</v>
      </c>
      <c r="E22" s="15">
        <v>195</v>
      </c>
      <c r="F22" s="2">
        <f t="shared" si="0"/>
        <v>32</v>
      </c>
      <c r="G22" s="2">
        <v>1715</v>
      </c>
      <c r="H22" s="2">
        <f t="shared" si="1"/>
        <v>1747</v>
      </c>
      <c r="I22" s="2"/>
      <c r="J22" s="4">
        <f t="shared" si="2"/>
        <v>3.75</v>
      </c>
      <c r="K22" s="15">
        <v>4</v>
      </c>
      <c r="L22" s="4">
        <f>IF(J22&lt;0,0,J22)</f>
        <v>3.75</v>
      </c>
    </row>
    <row r="23" spans="1:12" ht="15">
      <c r="A23">
        <v>20</v>
      </c>
      <c r="B23" s="2">
        <v>20222</v>
      </c>
      <c r="C23" s="2" t="s">
        <v>87</v>
      </c>
      <c r="D23" s="2" t="s">
        <v>24</v>
      </c>
      <c r="E23" s="3">
        <v>200</v>
      </c>
      <c r="F23" s="2">
        <f t="shared" si="0"/>
        <v>0</v>
      </c>
      <c r="G23" s="2">
        <v>1737</v>
      </c>
      <c r="H23" s="2">
        <f t="shared" si="1"/>
        <v>1737</v>
      </c>
      <c r="I23" s="2" t="s">
        <v>47</v>
      </c>
      <c r="J23" s="4">
        <f t="shared" si="2"/>
        <v>0</v>
      </c>
      <c r="K23" s="3">
        <v>0</v>
      </c>
      <c r="L23" s="4">
        <f aca="true" t="shared" si="3" ref="L23:L35">IF(J23&gt;38,38,J23)</f>
        <v>0</v>
      </c>
    </row>
    <row r="24" spans="1:12" ht="15">
      <c r="A24">
        <v>21</v>
      </c>
      <c r="B24" s="2">
        <v>21138</v>
      </c>
      <c r="C24" s="2" t="s">
        <v>200</v>
      </c>
      <c r="D24" s="2" t="s">
        <v>24</v>
      </c>
      <c r="E24" s="3">
        <v>174</v>
      </c>
      <c r="F24" s="2">
        <f t="shared" si="0"/>
        <v>160</v>
      </c>
      <c r="G24" s="2">
        <v>1571</v>
      </c>
      <c r="H24" s="2">
        <f t="shared" si="1"/>
        <v>1731</v>
      </c>
      <c r="I24" s="2"/>
      <c r="J24" s="4">
        <f t="shared" si="2"/>
        <v>19.5</v>
      </c>
      <c r="K24" s="3">
        <v>20</v>
      </c>
      <c r="L24" s="4">
        <f t="shared" si="3"/>
        <v>19.5</v>
      </c>
    </row>
    <row r="25" spans="1:12" ht="15">
      <c r="A25">
        <v>22</v>
      </c>
      <c r="B25" s="3">
        <v>23304</v>
      </c>
      <c r="C25" s="3" t="s">
        <v>197</v>
      </c>
      <c r="D25" s="3" t="s">
        <v>24</v>
      </c>
      <c r="E25" s="3">
        <v>158</v>
      </c>
      <c r="F25" s="2">
        <f t="shared" si="0"/>
        <v>256</v>
      </c>
      <c r="G25" s="2">
        <v>1462</v>
      </c>
      <c r="H25" s="2">
        <f t="shared" si="1"/>
        <v>1718</v>
      </c>
      <c r="I25" s="2"/>
      <c r="J25" s="4">
        <f t="shared" si="2"/>
        <v>31.5</v>
      </c>
      <c r="K25" s="3">
        <v>32</v>
      </c>
      <c r="L25" s="4">
        <f t="shared" si="3"/>
        <v>31.5</v>
      </c>
    </row>
    <row r="26" spans="1:12" ht="15">
      <c r="A26">
        <v>23</v>
      </c>
      <c r="B26" s="2">
        <v>17292</v>
      </c>
      <c r="C26" s="2" t="s">
        <v>30</v>
      </c>
      <c r="D26" s="2" t="s">
        <v>24</v>
      </c>
      <c r="E26" s="3">
        <v>201</v>
      </c>
      <c r="F26" s="2">
        <f t="shared" si="0"/>
        <v>0</v>
      </c>
      <c r="G26" s="2">
        <v>1717</v>
      </c>
      <c r="H26" s="2">
        <f t="shared" si="1"/>
        <v>1717</v>
      </c>
      <c r="I26" s="2"/>
      <c r="J26" s="4">
        <f t="shared" si="2"/>
        <v>-0.75</v>
      </c>
      <c r="K26" s="3">
        <v>0</v>
      </c>
      <c r="L26" s="4">
        <f t="shared" si="3"/>
        <v>-0.75</v>
      </c>
    </row>
    <row r="27" spans="1:12" ht="15">
      <c r="A27">
        <v>24</v>
      </c>
      <c r="B27" s="3">
        <v>23565</v>
      </c>
      <c r="C27" s="3" t="s">
        <v>133</v>
      </c>
      <c r="D27" s="3" t="s">
        <v>14</v>
      </c>
      <c r="E27" s="3">
        <v>181</v>
      </c>
      <c r="F27" s="2">
        <f t="shared" si="0"/>
        <v>112</v>
      </c>
      <c r="G27" s="3">
        <v>1600</v>
      </c>
      <c r="H27" s="2">
        <f t="shared" si="1"/>
        <v>1712</v>
      </c>
      <c r="I27" s="2"/>
      <c r="J27" s="4">
        <f t="shared" si="2"/>
        <v>14.25</v>
      </c>
      <c r="K27" s="3">
        <v>14</v>
      </c>
      <c r="L27" s="4">
        <f t="shared" si="3"/>
        <v>14.25</v>
      </c>
    </row>
    <row r="28" spans="1:12" ht="15">
      <c r="A28">
        <v>25</v>
      </c>
      <c r="B28" s="3">
        <v>23260</v>
      </c>
      <c r="C28" s="3" t="s">
        <v>102</v>
      </c>
      <c r="D28" s="3" t="s">
        <v>24</v>
      </c>
      <c r="E28" s="3">
        <v>184</v>
      </c>
      <c r="F28" s="2">
        <f t="shared" si="0"/>
        <v>96</v>
      </c>
      <c r="G28" s="2">
        <v>1609</v>
      </c>
      <c r="H28" s="2">
        <f t="shared" si="1"/>
        <v>1705</v>
      </c>
      <c r="I28" s="2"/>
      <c r="J28" s="4">
        <f t="shared" si="2"/>
        <v>12</v>
      </c>
      <c r="K28" s="3">
        <v>12</v>
      </c>
      <c r="L28" s="4">
        <f t="shared" si="3"/>
        <v>12</v>
      </c>
    </row>
    <row r="29" spans="1:12" ht="15">
      <c r="A29">
        <v>26</v>
      </c>
      <c r="B29" s="2">
        <v>22286</v>
      </c>
      <c r="C29" s="2" t="s">
        <v>18</v>
      </c>
      <c r="D29" s="2" t="s">
        <v>16</v>
      </c>
      <c r="E29" s="15">
        <v>174</v>
      </c>
      <c r="F29" s="2">
        <f t="shared" si="0"/>
        <v>160</v>
      </c>
      <c r="G29" s="2">
        <v>1541</v>
      </c>
      <c r="H29" s="2">
        <f t="shared" si="1"/>
        <v>1701</v>
      </c>
      <c r="I29" s="2"/>
      <c r="J29" s="4">
        <f t="shared" si="2"/>
        <v>19.5</v>
      </c>
      <c r="K29" s="15">
        <v>20</v>
      </c>
      <c r="L29" s="4">
        <f t="shared" si="3"/>
        <v>19.5</v>
      </c>
    </row>
    <row r="30" spans="1:12" ht="15">
      <c r="A30">
        <v>27</v>
      </c>
      <c r="B30" s="2">
        <v>20935</v>
      </c>
      <c r="C30" s="2" t="s">
        <v>234</v>
      </c>
      <c r="D30" s="2" t="s">
        <v>44</v>
      </c>
      <c r="E30" s="3">
        <v>201</v>
      </c>
      <c r="F30" s="2">
        <f t="shared" si="0"/>
        <v>0</v>
      </c>
      <c r="G30" s="2">
        <v>1698</v>
      </c>
      <c r="H30" s="2">
        <f t="shared" si="1"/>
        <v>1698</v>
      </c>
      <c r="I30" s="2"/>
      <c r="J30" s="4">
        <f t="shared" si="2"/>
        <v>-0.75</v>
      </c>
      <c r="K30" s="3">
        <v>0</v>
      </c>
      <c r="L30" s="4">
        <f t="shared" si="3"/>
        <v>-0.75</v>
      </c>
    </row>
    <row r="31" spans="1:12" ht="15">
      <c r="A31">
        <v>28</v>
      </c>
      <c r="B31" s="3">
        <v>23274</v>
      </c>
      <c r="C31" s="3" t="s">
        <v>66</v>
      </c>
      <c r="D31" s="3" t="s">
        <v>44</v>
      </c>
      <c r="E31" s="3">
        <v>178</v>
      </c>
      <c r="F31" s="2">
        <f t="shared" si="0"/>
        <v>136</v>
      </c>
      <c r="G31" s="2">
        <v>1547</v>
      </c>
      <c r="H31" s="2">
        <f t="shared" si="1"/>
        <v>1683</v>
      </c>
      <c r="I31" s="2"/>
      <c r="J31" s="4">
        <f t="shared" si="2"/>
        <v>16.5</v>
      </c>
      <c r="K31" s="3">
        <v>17</v>
      </c>
      <c r="L31" s="4">
        <f t="shared" si="3"/>
        <v>16.5</v>
      </c>
    </row>
    <row r="32" spans="1:12" ht="15">
      <c r="A32">
        <v>29</v>
      </c>
      <c r="B32" s="2">
        <v>24425</v>
      </c>
      <c r="C32" s="2" t="s">
        <v>464</v>
      </c>
      <c r="D32" s="2" t="s">
        <v>53</v>
      </c>
      <c r="E32" s="3">
        <v>132</v>
      </c>
      <c r="F32" s="2">
        <f t="shared" si="0"/>
        <v>304</v>
      </c>
      <c r="G32" s="2">
        <v>1378</v>
      </c>
      <c r="H32" s="2">
        <f t="shared" si="1"/>
        <v>1682</v>
      </c>
      <c r="I32" s="2"/>
      <c r="J32" s="4">
        <f t="shared" si="2"/>
        <v>51</v>
      </c>
      <c r="K32" s="3">
        <v>38</v>
      </c>
      <c r="L32" s="4">
        <f t="shared" si="3"/>
        <v>38</v>
      </c>
    </row>
    <row r="33" spans="1:12" ht="15">
      <c r="A33">
        <v>30</v>
      </c>
      <c r="B33" s="2">
        <v>20077</v>
      </c>
      <c r="C33" s="2" t="s">
        <v>182</v>
      </c>
      <c r="D33" s="2" t="s">
        <v>53</v>
      </c>
      <c r="E33" s="3">
        <v>198</v>
      </c>
      <c r="F33" s="2">
        <f t="shared" si="0"/>
        <v>16</v>
      </c>
      <c r="G33" s="2">
        <v>1662</v>
      </c>
      <c r="H33" s="2">
        <f t="shared" si="1"/>
        <v>1678</v>
      </c>
      <c r="I33" s="2"/>
      <c r="J33" s="4">
        <f t="shared" si="2"/>
        <v>1.5</v>
      </c>
      <c r="K33" s="3">
        <v>2</v>
      </c>
      <c r="L33" s="4">
        <f t="shared" si="3"/>
        <v>1.5</v>
      </c>
    </row>
    <row r="34" spans="1:12" ht="15">
      <c r="A34">
        <v>31</v>
      </c>
      <c r="B34" s="2">
        <v>24376</v>
      </c>
      <c r="C34" s="2" t="s">
        <v>487</v>
      </c>
      <c r="D34" s="2" t="s">
        <v>53</v>
      </c>
      <c r="E34" s="3">
        <v>157</v>
      </c>
      <c r="F34" s="2">
        <f t="shared" si="0"/>
        <v>256</v>
      </c>
      <c r="G34" s="2">
        <v>1419</v>
      </c>
      <c r="H34" s="2">
        <f t="shared" si="1"/>
        <v>1675</v>
      </c>
      <c r="I34" s="2"/>
      <c r="J34" s="4">
        <f t="shared" si="2"/>
        <v>32.25</v>
      </c>
      <c r="K34" s="3">
        <v>32</v>
      </c>
      <c r="L34" s="4">
        <f t="shared" si="3"/>
        <v>32.25</v>
      </c>
    </row>
    <row r="35" spans="1:12" ht="15">
      <c r="A35">
        <v>32</v>
      </c>
      <c r="B35" s="2">
        <v>21703</v>
      </c>
      <c r="C35" s="2" t="s">
        <v>98</v>
      </c>
      <c r="D35" s="2" t="s">
        <v>44</v>
      </c>
      <c r="E35" s="2">
        <v>179</v>
      </c>
      <c r="F35" s="2">
        <f t="shared" si="0"/>
        <v>128</v>
      </c>
      <c r="G35" s="2">
        <v>1543</v>
      </c>
      <c r="H35" s="2">
        <f t="shared" si="1"/>
        <v>1671</v>
      </c>
      <c r="I35" s="2"/>
      <c r="J35" s="4">
        <f t="shared" si="2"/>
        <v>15.75</v>
      </c>
      <c r="K35" s="3">
        <v>16</v>
      </c>
      <c r="L35" s="4">
        <f t="shared" si="3"/>
        <v>15.75</v>
      </c>
    </row>
    <row r="36" spans="1:12" ht="15">
      <c r="A36">
        <v>33</v>
      </c>
      <c r="B36" s="2">
        <v>17226</v>
      </c>
      <c r="C36" s="2" t="s">
        <v>159</v>
      </c>
      <c r="D36" s="2" t="s">
        <v>14</v>
      </c>
      <c r="E36" s="15">
        <v>175</v>
      </c>
      <c r="F36" s="2">
        <f aca="true" t="shared" si="4" ref="F36:F60">K36*8</f>
        <v>152</v>
      </c>
      <c r="G36" s="2">
        <v>1509</v>
      </c>
      <c r="H36" s="2">
        <f aca="true" t="shared" si="5" ref="H36:H60">F36+G36</f>
        <v>1661</v>
      </c>
      <c r="I36" s="2"/>
      <c r="J36" s="4">
        <f aca="true" t="shared" si="6" ref="J36:J60">(200-E36)*(75/100)</f>
        <v>18.75</v>
      </c>
      <c r="K36" s="15">
        <v>19</v>
      </c>
      <c r="L36" s="4">
        <f>IF(J36&lt;0,0,J36)</f>
        <v>18.75</v>
      </c>
    </row>
    <row r="37" spans="1:12" ht="15">
      <c r="A37">
        <v>34</v>
      </c>
      <c r="B37" s="2">
        <v>21090</v>
      </c>
      <c r="C37" s="2" t="s">
        <v>198</v>
      </c>
      <c r="D37" s="2" t="s">
        <v>24</v>
      </c>
      <c r="E37" s="3">
        <v>187</v>
      </c>
      <c r="F37" s="2">
        <f t="shared" si="4"/>
        <v>80</v>
      </c>
      <c r="G37" s="3">
        <v>1574</v>
      </c>
      <c r="H37" s="2">
        <f t="shared" si="5"/>
        <v>1654</v>
      </c>
      <c r="I37" s="2"/>
      <c r="J37" s="4">
        <f t="shared" si="6"/>
        <v>9.75</v>
      </c>
      <c r="K37" s="3">
        <v>10</v>
      </c>
      <c r="L37" s="4">
        <f>IF(J37&gt;38,38,J37)</f>
        <v>9.75</v>
      </c>
    </row>
    <row r="38" spans="1:12" ht="15">
      <c r="A38">
        <v>35</v>
      </c>
      <c r="B38" s="2">
        <v>20373</v>
      </c>
      <c r="C38" s="2" t="s">
        <v>84</v>
      </c>
      <c r="D38" s="2" t="s">
        <v>24</v>
      </c>
      <c r="E38" s="3">
        <v>196</v>
      </c>
      <c r="F38" s="2">
        <f t="shared" si="4"/>
        <v>24</v>
      </c>
      <c r="G38" s="2">
        <v>1629</v>
      </c>
      <c r="H38" s="2">
        <f t="shared" si="5"/>
        <v>1653</v>
      </c>
      <c r="I38" s="2"/>
      <c r="J38" s="4">
        <f t="shared" si="6"/>
        <v>3</v>
      </c>
      <c r="K38" s="3">
        <v>3</v>
      </c>
      <c r="L38" s="4">
        <f>IF(J38&gt;38,38,J38)</f>
        <v>3</v>
      </c>
    </row>
    <row r="39" spans="1:12" ht="15">
      <c r="A39">
        <v>36</v>
      </c>
      <c r="B39" s="2">
        <v>20081</v>
      </c>
      <c r="C39" s="2" t="s">
        <v>209</v>
      </c>
      <c r="D39" s="2" t="s">
        <v>53</v>
      </c>
      <c r="E39" s="3">
        <v>202</v>
      </c>
      <c r="F39" s="2">
        <f t="shared" si="4"/>
        <v>0</v>
      </c>
      <c r="G39" s="2">
        <v>1652</v>
      </c>
      <c r="H39" s="2">
        <f t="shared" si="5"/>
        <v>1652</v>
      </c>
      <c r="I39" s="2"/>
      <c r="J39" s="4">
        <f t="shared" si="6"/>
        <v>-1.5</v>
      </c>
      <c r="K39" s="3">
        <v>0</v>
      </c>
      <c r="L39" s="4">
        <f>IF(J39&lt;0,0,J39)</f>
        <v>0</v>
      </c>
    </row>
    <row r="40" spans="1:12" ht="15">
      <c r="A40">
        <v>37</v>
      </c>
      <c r="B40" s="3">
        <v>22870</v>
      </c>
      <c r="C40" s="3" t="s">
        <v>43</v>
      </c>
      <c r="D40" s="3" t="s">
        <v>44</v>
      </c>
      <c r="E40" s="3">
        <v>190</v>
      </c>
      <c r="F40" s="2">
        <f t="shared" si="4"/>
        <v>64</v>
      </c>
      <c r="G40" s="2">
        <v>1581</v>
      </c>
      <c r="H40" s="2">
        <f t="shared" si="5"/>
        <v>1645</v>
      </c>
      <c r="I40" s="2"/>
      <c r="J40" s="4">
        <f t="shared" si="6"/>
        <v>7.5</v>
      </c>
      <c r="K40" s="3">
        <v>8</v>
      </c>
      <c r="L40" s="4">
        <f>IF(J40&gt;38,38,J40)</f>
        <v>7.5</v>
      </c>
    </row>
    <row r="41" spans="1:12" ht="15">
      <c r="A41">
        <v>38</v>
      </c>
      <c r="B41" s="2">
        <v>17070</v>
      </c>
      <c r="C41" s="2" t="s">
        <v>166</v>
      </c>
      <c r="D41" s="2" t="s">
        <v>33</v>
      </c>
      <c r="E41" s="3">
        <v>176</v>
      </c>
      <c r="F41" s="2">
        <f t="shared" si="4"/>
        <v>144</v>
      </c>
      <c r="G41" s="2">
        <v>1501</v>
      </c>
      <c r="H41" s="2">
        <f t="shared" si="5"/>
        <v>1645</v>
      </c>
      <c r="I41" s="2"/>
      <c r="J41" s="4">
        <f t="shared" si="6"/>
        <v>18</v>
      </c>
      <c r="K41" s="3">
        <v>18</v>
      </c>
      <c r="L41" s="4">
        <f>IF(J41&gt;38,38,J41)</f>
        <v>18</v>
      </c>
    </row>
    <row r="42" spans="1:12" ht="15">
      <c r="A42">
        <v>39</v>
      </c>
      <c r="B42" s="2">
        <v>17085</v>
      </c>
      <c r="C42" s="2" t="s">
        <v>174</v>
      </c>
      <c r="D42" s="2" t="s">
        <v>33</v>
      </c>
      <c r="E42" s="3">
        <v>188</v>
      </c>
      <c r="F42" s="2">
        <f t="shared" si="4"/>
        <v>72</v>
      </c>
      <c r="G42" s="2">
        <v>1565</v>
      </c>
      <c r="H42" s="2">
        <f t="shared" si="5"/>
        <v>1637</v>
      </c>
      <c r="I42" s="2"/>
      <c r="J42" s="4">
        <f t="shared" si="6"/>
        <v>9</v>
      </c>
      <c r="K42" s="3">
        <v>9</v>
      </c>
      <c r="L42" s="4">
        <f>IF(J42&lt;0,0,J42)</f>
        <v>9</v>
      </c>
    </row>
    <row r="43" spans="1:12" ht="15">
      <c r="A43">
        <v>40</v>
      </c>
      <c r="B43" s="2">
        <v>22815</v>
      </c>
      <c r="C43" s="2" t="s">
        <v>189</v>
      </c>
      <c r="D43" s="2" t="s">
        <v>33</v>
      </c>
      <c r="E43" s="3">
        <v>194</v>
      </c>
      <c r="F43" s="2">
        <f t="shared" si="4"/>
        <v>40</v>
      </c>
      <c r="G43" s="2">
        <v>1582</v>
      </c>
      <c r="H43" s="2">
        <f t="shared" si="5"/>
        <v>1622</v>
      </c>
      <c r="I43" s="2"/>
      <c r="J43" s="4">
        <f t="shared" si="6"/>
        <v>4.5</v>
      </c>
      <c r="K43" s="3">
        <v>5</v>
      </c>
      <c r="L43" s="4">
        <f>IF(J43&lt;0,0,J43)</f>
        <v>4.5</v>
      </c>
    </row>
    <row r="44" spans="1:12" ht="15">
      <c r="A44">
        <v>41</v>
      </c>
      <c r="B44" s="3">
        <v>24120</v>
      </c>
      <c r="C44" s="3" t="s">
        <v>401</v>
      </c>
      <c r="D44" s="3" t="s">
        <v>24</v>
      </c>
      <c r="E44" s="3">
        <v>193</v>
      </c>
      <c r="F44" s="2">
        <f t="shared" si="4"/>
        <v>40</v>
      </c>
      <c r="G44" s="2">
        <v>1579</v>
      </c>
      <c r="H44" s="2">
        <f t="shared" si="5"/>
        <v>1619</v>
      </c>
      <c r="I44" s="2"/>
      <c r="J44" s="4">
        <f t="shared" si="6"/>
        <v>5.25</v>
      </c>
      <c r="K44" s="3">
        <v>5</v>
      </c>
      <c r="L44" s="4">
        <f>IF(J44&gt;38,38,J44)</f>
        <v>5.25</v>
      </c>
    </row>
    <row r="45" spans="1:12" ht="15">
      <c r="A45">
        <v>42</v>
      </c>
      <c r="B45" s="2">
        <v>21087</v>
      </c>
      <c r="C45" s="2" t="s">
        <v>95</v>
      </c>
      <c r="D45" s="2" t="s">
        <v>46</v>
      </c>
      <c r="E45" s="3">
        <v>182</v>
      </c>
      <c r="F45" s="2">
        <f t="shared" si="4"/>
        <v>112</v>
      </c>
      <c r="G45" s="2">
        <v>1506</v>
      </c>
      <c r="H45" s="2">
        <f t="shared" si="5"/>
        <v>1618</v>
      </c>
      <c r="I45" s="2"/>
      <c r="J45" s="4">
        <f t="shared" si="6"/>
        <v>13.5</v>
      </c>
      <c r="K45" s="3">
        <v>14</v>
      </c>
      <c r="L45" s="4">
        <f>IF(J45&lt;0,0,J45)</f>
        <v>13.5</v>
      </c>
    </row>
    <row r="46" spans="1:12" ht="15">
      <c r="A46">
        <v>43</v>
      </c>
      <c r="B46" s="2">
        <v>22517</v>
      </c>
      <c r="C46" s="2" t="s">
        <v>72</v>
      </c>
      <c r="D46" s="2" t="s">
        <v>24</v>
      </c>
      <c r="E46" s="15">
        <v>203</v>
      </c>
      <c r="F46" s="2">
        <f t="shared" si="4"/>
        <v>0</v>
      </c>
      <c r="G46" s="2">
        <v>1599</v>
      </c>
      <c r="H46" s="2">
        <f t="shared" si="5"/>
        <v>1599</v>
      </c>
      <c r="I46" s="2"/>
      <c r="J46" s="4">
        <f t="shared" si="6"/>
        <v>-2.25</v>
      </c>
      <c r="K46" s="15">
        <v>0</v>
      </c>
      <c r="L46" s="4">
        <f>IF(J46&gt;38,38,J46)</f>
        <v>-2.25</v>
      </c>
    </row>
    <row r="47" spans="1:12" ht="15">
      <c r="A47">
        <v>44</v>
      </c>
      <c r="B47" s="2">
        <v>1058</v>
      </c>
      <c r="C47" s="2" t="s">
        <v>184</v>
      </c>
      <c r="D47" s="2" t="s">
        <v>46</v>
      </c>
      <c r="E47" s="2">
        <v>199</v>
      </c>
      <c r="F47" s="2">
        <f t="shared" si="4"/>
        <v>8</v>
      </c>
      <c r="G47" s="2">
        <v>1591</v>
      </c>
      <c r="H47" s="2">
        <f t="shared" si="5"/>
        <v>1599</v>
      </c>
      <c r="I47" s="2"/>
      <c r="J47" s="4">
        <f t="shared" si="6"/>
        <v>0.75</v>
      </c>
      <c r="K47" s="3">
        <v>1</v>
      </c>
      <c r="L47" s="4">
        <f>IF(J47&gt;38,38,J47)</f>
        <v>0.75</v>
      </c>
    </row>
    <row r="48" spans="1:12" ht="15">
      <c r="A48">
        <v>45</v>
      </c>
      <c r="B48" s="2">
        <v>17116</v>
      </c>
      <c r="C48" s="2" t="s">
        <v>23</v>
      </c>
      <c r="D48" s="2" t="s">
        <v>24</v>
      </c>
      <c r="E48" s="15">
        <v>192</v>
      </c>
      <c r="F48" s="2">
        <f t="shared" si="4"/>
        <v>48</v>
      </c>
      <c r="G48" s="2">
        <v>1542</v>
      </c>
      <c r="H48" s="2">
        <f t="shared" si="5"/>
        <v>1590</v>
      </c>
      <c r="I48" s="2"/>
      <c r="J48" s="4">
        <f t="shared" si="6"/>
        <v>6</v>
      </c>
      <c r="K48" s="15">
        <v>6</v>
      </c>
      <c r="L48" s="4">
        <f>IF(J48&lt;0,0,J48)</f>
        <v>6</v>
      </c>
    </row>
    <row r="49" spans="1:12" ht="15">
      <c r="A49">
        <v>46</v>
      </c>
      <c r="B49" s="2"/>
      <c r="C49" s="2" t="s">
        <v>497</v>
      </c>
      <c r="D49" s="2" t="s">
        <v>44</v>
      </c>
      <c r="E49" s="3">
        <v>0</v>
      </c>
      <c r="F49" s="2">
        <f t="shared" si="4"/>
        <v>304</v>
      </c>
      <c r="G49" s="2">
        <v>1285</v>
      </c>
      <c r="H49" s="2">
        <f t="shared" si="5"/>
        <v>1589</v>
      </c>
      <c r="I49" s="2"/>
      <c r="J49" s="4">
        <f t="shared" si="6"/>
        <v>150</v>
      </c>
      <c r="K49" s="3">
        <v>38</v>
      </c>
      <c r="L49" s="4">
        <f>IF(J49&gt;38,38,J49)</f>
        <v>38</v>
      </c>
    </row>
    <row r="50" spans="1:12" ht="15">
      <c r="A50">
        <v>47</v>
      </c>
      <c r="B50" s="2">
        <v>17161</v>
      </c>
      <c r="C50" s="2" t="s">
        <v>172</v>
      </c>
      <c r="D50" s="2" t="s">
        <v>33</v>
      </c>
      <c r="E50" s="3">
        <v>195</v>
      </c>
      <c r="F50" s="2">
        <f t="shared" si="4"/>
        <v>32</v>
      </c>
      <c r="G50" s="2">
        <v>1556</v>
      </c>
      <c r="H50" s="2">
        <f t="shared" si="5"/>
        <v>1588</v>
      </c>
      <c r="I50" s="2"/>
      <c r="J50" s="4">
        <f t="shared" si="6"/>
        <v>3.75</v>
      </c>
      <c r="K50" s="3">
        <v>4</v>
      </c>
      <c r="L50" s="4">
        <f>IF(J50&gt;38,38,J50)</f>
        <v>3.75</v>
      </c>
    </row>
    <row r="51" spans="1:12" ht="15">
      <c r="A51">
        <v>48</v>
      </c>
      <c r="B51" s="2">
        <v>17217</v>
      </c>
      <c r="C51" s="2" t="s">
        <v>58</v>
      </c>
      <c r="D51" s="2" t="s">
        <v>24</v>
      </c>
      <c r="E51" s="15">
        <v>196</v>
      </c>
      <c r="F51" s="2">
        <f t="shared" si="4"/>
        <v>24</v>
      </c>
      <c r="G51" s="2">
        <v>1562</v>
      </c>
      <c r="H51" s="2">
        <f t="shared" si="5"/>
        <v>1586</v>
      </c>
      <c r="I51" s="2"/>
      <c r="J51" s="4">
        <f t="shared" si="6"/>
        <v>3</v>
      </c>
      <c r="K51" s="15">
        <v>3</v>
      </c>
      <c r="L51" s="4">
        <f>IF(J51&lt;0,0,J51)</f>
        <v>3</v>
      </c>
    </row>
    <row r="52" spans="1:12" ht="15">
      <c r="A52">
        <v>49</v>
      </c>
      <c r="B52" s="3">
        <v>24134</v>
      </c>
      <c r="C52" t="s">
        <v>405</v>
      </c>
      <c r="D52" s="3" t="s">
        <v>46</v>
      </c>
      <c r="E52" s="3">
        <v>186</v>
      </c>
      <c r="F52" s="2">
        <f t="shared" si="4"/>
        <v>88</v>
      </c>
      <c r="G52" s="2">
        <v>1485</v>
      </c>
      <c r="H52" s="2">
        <f t="shared" si="5"/>
        <v>1573</v>
      </c>
      <c r="I52" s="2"/>
      <c r="J52" s="4">
        <f t="shared" si="6"/>
        <v>10.5</v>
      </c>
      <c r="K52" s="3">
        <v>11</v>
      </c>
      <c r="L52" s="4">
        <f>IF(J52&gt;38,38,J52)</f>
        <v>10.5</v>
      </c>
    </row>
    <row r="53" spans="1:12" ht="15">
      <c r="A53">
        <v>50</v>
      </c>
      <c r="B53" s="2">
        <v>16033</v>
      </c>
      <c r="C53" s="2" t="s">
        <v>355</v>
      </c>
      <c r="D53" s="2" t="s">
        <v>24</v>
      </c>
      <c r="E53" s="2">
        <v>213</v>
      </c>
      <c r="F53" s="2">
        <f t="shared" si="4"/>
        <v>0</v>
      </c>
      <c r="G53" s="2">
        <v>1568</v>
      </c>
      <c r="H53" s="2">
        <f t="shared" si="5"/>
        <v>1568</v>
      </c>
      <c r="I53" s="2"/>
      <c r="J53" s="4">
        <f t="shared" si="6"/>
        <v>-9.75</v>
      </c>
      <c r="K53" s="3">
        <v>0</v>
      </c>
      <c r="L53" s="4">
        <f>IF(J53&lt;0,0,J53)</f>
        <v>0</v>
      </c>
    </row>
    <row r="54" spans="1:12" ht="15">
      <c r="A54">
        <v>51</v>
      </c>
      <c r="B54" s="2">
        <v>21960</v>
      </c>
      <c r="C54" s="2" t="s">
        <v>57</v>
      </c>
      <c r="D54" s="2" t="s">
        <v>16</v>
      </c>
      <c r="E54" s="2">
        <v>175</v>
      </c>
      <c r="F54" s="2">
        <f t="shared" si="4"/>
        <v>152</v>
      </c>
      <c r="G54" s="2">
        <v>1402</v>
      </c>
      <c r="H54" s="2">
        <f t="shared" si="5"/>
        <v>1554</v>
      </c>
      <c r="I54" s="2"/>
      <c r="J54" s="4">
        <f t="shared" si="6"/>
        <v>18.75</v>
      </c>
      <c r="K54" s="15">
        <v>19</v>
      </c>
      <c r="L54" s="4">
        <f>IF(J54&gt;38,38,J54)</f>
        <v>18.75</v>
      </c>
    </row>
    <row r="55" spans="1:12" ht="15">
      <c r="A55">
        <v>52</v>
      </c>
      <c r="B55" s="2">
        <v>21089</v>
      </c>
      <c r="C55" s="2" t="s">
        <v>138</v>
      </c>
      <c r="D55" s="2" t="s">
        <v>44</v>
      </c>
      <c r="E55" s="3">
        <v>179</v>
      </c>
      <c r="F55" s="2">
        <f t="shared" si="4"/>
        <v>128</v>
      </c>
      <c r="G55" s="2">
        <v>1405</v>
      </c>
      <c r="H55" s="2">
        <f t="shared" si="5"/>
        <v>1533</v>
      </c>
      <c r="I55" s="2"/>
      <c r="J55" s="4">
        <f t="shared" si="6"/>
        <v>15.75</v>
      </c>
      <c r="K55" s="3">
        <v>16</v>
      </c>
      <c r="L55" s="4">
        <f>IF(J55&lt;0,0,J55)</f>
        <v>15.75</v>
      </c>
    </row>
    <row r="56" spans="1:12" ht="15">
      <c r="A56">
        <v>53</v>
      </c>
      <c r="B56" s="3">
        <v>24119</v>
      </c>
      <c r="C56" s="3" t="s">
        <v>430</v>
      </c>
      <c r="D56" s="3" t="s">
        <v>24</v>
      </c>
      <c r="E56" s="3">
        <v>169</v>
      </c>
      <c r="F56" s="2">
        <f t="shared" si="4"/>
        <v>184</v>
      </c>
      <c r="G56" s="2">
        <v>1331</v>
      </c>
      <c r="H56" s="2">
        <f t="shared" si="5"/>
        <v>1515</v>
      </c>
      <c r="I56" s="2" t="s">
        <v>47</v>
      </c>
      <c r="J56" s="4">
        <f t="shared" si="6"/>
        <v>23.25</v>
      </c>
      <c r="K56" s="3">
        <v>23</v>
      </c>
      <c r="L56" s="4">
        <f>IF(J56&gt;38,38,J56)</f>
        <v>23.25</v>
      </c>
    </row>
    <row r="57" spans="1:12" ht="15">
      <c r="A57">
        <v>54</v>
      </c>
      <c r="B57" s="2">
        <v>24040</v>
      </c>
      <c r="C57" s="2" t="s">
        <v>399</v>
      </c>
      <c r="D57" s="2" t="s">
        <v>24</v>
      </c>
      <c r="E57" s="3">
        <v>205</v>
      </c>
      <c r="F57" s="2">
        <f t="shared" si="4"/>
        <v>0</v>
      </c>
      <c r="G57" s="2">
        <v>1511</v>
      </c>
      <c r="H57" s="2">
        <f t="shared" si="5"/>
        <v>1511</v>
      </c>
      <c r="I57" s="2"/>
      <c r="J57" s="4">
        <f t="shared" si="6"/>
        <v>-3.75</v>
      </c>
      <c r="K57" s="15">
        <v>0</v>
      </c>
      <c r="L57" s="4">
        <f>IF(J57&lt;0,0,J57)</f>
        <v>0</v>
      </c>
    </row>
    <row r="58" spans="1:12" ht="15">
      <c r="A58">
        <v>55</v>
      </c>
      <c r="B58" s="2">
        <v>21088</v>
      </c>
      <c r="C58" s="2" t="s">
        <v>117</v>
      </c>
      <c r="D58" s="2" t="s">
        <v>46</v>
      </c>
      <c r="E58" s="3">
        <v>191</v>
      </c>
      <c r="F58" s="2">
        <f t="shared" si="4"/>
        <v>56</v>
      </c>
      <c r="G58" s="2">
        <v>1447</v>
      </c>
      <c r="H58" s="2">
        <f t="shared" si="5"/>
        <v>1503</v>
      </c>
      <c r="I58" s="2"/>
      <c r="J58" s="4">
        <f t="shared" si="6"/>
        <v>6.75</v>
      </c>
      <c r="K58" s="3">
        <v>7</v>
      </c>
      <c r="L58" s="4">
        <f>IF(J58&lt;0,0,J58)</f>
        <v>6.75</v>
      </c>
    </row>
    <row r="59" spans="1:12" ht="15">
      <c r="A59">
        <v>56</v>
      </c>
      <c r="B59" s="2">
        <v>17147</v>
      </c>
      <c r="C59" s="2" t="s">
        <v>19</v>
      </c>
      <c r="D59" s="2" t="s">
        <v>14</v>
      </c>
      <c r="E59" s="3">
        <v>220</v>
      </c>
      <c r="F59" s="2">
        <f t="shared" si="4"/>
        <v>0</v>
      </c>
      <c r="G59" s="2">
        <v>1488</v>
      </c>
      <c r="H59" s="2">
        <f t="shared" si="5"/>
        <v>1488</v>
      </c>
      <c r="I59" s="2"/>
      <c r="J59" s="4">
        <f t="shared" si="6"/>
        <v>-15</v>
      </c>
      <c r="K59" s="3">
        <v>0</v>
      </c>
      <c r="L59" s="4">
        <f>IF(J59&gt;38,38,J59)</f>
        <v>-15</v>
      </c>
    </row>
    <row r="60" spans="1:12" ht="15">
      <c r="A60">
        <v>57</v>
      </c>
      <c r="B60" s="2">
        <v>21349</v>
      </c>
      <c r="C60" s="2" t="s">
        <v>63</v>
      </c>
      <c r="D60" s="2" t="s">
        <v>24</v>
      </c>
      <c r="E60" s="3">
        <v>193</v>
      </c>
      <c r="F60" s="2">
        <f t="shared" si="4"/>
        <v>40</v>
      </c>
      <c r="G60" s="2">
        <v>1423</v>
      </c>
      <c r="H60" s="2">
        <f t="shared" si="5"/>
        <v>1463</v>
      </c>
      <c r="I60" s="2"/>
      <c r="J60" s="4">
        <f t="shared" si="6"/>
        <v>5.25</v>
      </c>
      <c r="K60" s="3">
        <v>5</v>
      </c>
      <c r="L60" s="4">
        <f>IF(J60&gt;38,38,J60)</f>
        <v>5.25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D3" sqref="D3"/>
    </sheetView>
  </sheetViews>
  <sheetFormatPr defaultColWidth="11.421875" defaultRowHeight="15"/>
  <cols>
    <col min="1" max="1" width="4.00390625" style="0" customWidth="1"/>
    <col min="2" max="2" width="6.8515625" style="0" customWidth="1"/>
    <col min="3" max="3" width="22.7109375" style="0" customWidth="1"/>
    <col min="4" max="4" width="12.140625" style="0" customWidth="1"/>
    <col min="5" max="5" width="7.28125" style="0" customWidth="1"/>
    <col min="6" max="6" width="8.7109375" style="0" customWidth="1"/>
    <col min="7" max="7" width="7.28125" style="0" customWidth="1"/>
    <col min="8" max="8" width="7.421875" style="0" customWidth="1"/>
    <col min="9" max="9" width="8.8515625" style="0" customWidth="1"/>
  </cols>
  <sheetData>
    <row r="1" s="30" customFormat="1" ht="21">
      <c r="C1" s="30" t="s">
        <v>517</v>
      </c>
    </row>
    <row r="2" spans="1:12" ht="15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t="s">
        <v>12</v>
      </c>
    </row>
    <row r="3" spans="1:12" ht="15">
      <c r="A3" s="2">
        <v>1</v>
      </c>
      <c r="B3" s="2">
        <v>21129</v>
      </c>
      <c r="C3" s="2" t="s">
        <v>25</v>
      </c>
      <c r="D3" s="2" t="s">
        <v>24</v>
      </c>
      <c r="E3" s="15">
        <v>204</v>
      </c>
      <c r="F3" s="2">
        <f aca="true" t="shared" si="0" ref="F3:F24">K3*8</f>
        <v>0</v>
      </c>
      <c r="G3" s="2">
        <v>1904</v>
      </c>
      <c r="H3" s="2">
        <f aca="true" t="shared" si="1" ref="H3:H24">F3+G3</f>
        <v>1904</v>
      </c>
      <c r="I3" s="2"/>
      <c r="J3" s="4">
        <f aca="true" t="shared" si="2" ref="J3:J24">(200-E3)*(75/100)</f>
        <v>-3</v>
      </c>
      <c r="K3" s="15">
        <v>0</v>
      </c>
      <c r="L3" s="4">
        <f>IF(J3&gt;38,38,J3)</f>
        <v>-3</v>
      </c>
    </row>
    <row r="4" spans="1:12" ht="15">
      <c r="A4" s="2">
        <v>2</v>
      </c>
      <c r="B4" s="3">
        <v>23385</v>
      </c>
      <c r="C4" s="3" t="s">
        <v>125</v>
      </c>
      <c r="D4" s="3" t="s">
        <v>16</v>
      </c>
      <c r="E4" s="3">
        <v>154</v>
      </c>
      <c r="F4" s="2">
        <f t="shared" si="0"/>
        <v>280</v>
      </c>
      <c r="G4" s="2">
        <v>1577</v>
      </c>
      <c r="H4" s="2">
        <f t="shared" si="1"/>
        <v>1857</v>
      </c>
      <c r="I4" s="2"/>
      <c r="J4" s="4">
        <f t="shared" si="2"/>
        <v>34.5</v>
      </c>
      <c r="K4" s="3">
        <v>35</v>
      </c>
      <c r="L4" s="4">
        <f>IF(J4&gt;38,38,J4)</f>
        <v>34.5</v>
      </c>
    </row>
    <row r="5" spans="1:12" ht="15">
      <c r="A5" s="2">
        <v>3</v>
      </c>
      <c r="B5" s="2">
        <v>22286</v>
      </c>
      <c r="C5" s="2" t="s">
        <v>18</v>
      </c>
      <c r="D5" s="2" t="s">
        <v>16</v>
      </c>
      <c r="E5" s="15">
        <v>174</v>
      </c>
      <c r="F5" s="2">
        <f t="shared" si="0"/>
        <v>160</v>
      </c>
      <c r="G5" s="2">
        <v>1644</v>
      </c>
      <c r="H5" s="2">
        <f t="shared" si="1"/>
        <v>1804</v>
      </c>
      <c r="I5" s="2"/>
      <c r="J5" s="4">
        <f t="shared" si="2"/>
        <v>19.5</v>
      </c>
      <c r="K5" s="15">
        <v>20</v>
      </c>
      <c r="L5" s="4">
        <f>IF(J5&gt;38,38,J5)</f>
        <v>19.5</v>
      </c>
    </row>
    <row r="6" spans="1:12" ht="15">
      <c r="A6" s="2">
        <v>4</v>
      </c>
      <c r="B6" s="2">
        <v>21885</v>
      </c>
      <c r="C6" s="2" t="s">
        <v>34</v>
      </c>
      <c r="D6" s="2" t="s">
        <v>21</v>
      </c>
      <c r="E6" s="2">
        <v>168</v>
      </c>
      <c r="F6" s="2">
        <f t="shared" si="0"/>
        <v>192</v>
      </c>
      <c r="G6" s="2">
        <v>1607</v>
      </c>
      <c r="H6" s="2">
        <f t="shared" si="1"/>
        <v>1799</v>
      </c>
      <c r="I6" s="2"/>
      <c r="J6" s="4">
        <f t="shared" si="2"/>
        <v>24</v>
      </c>
      <c r="K6" s="3">
        <v>24</v>
      </c>
      <c r="L6" s="4">
        <f>IF(J6&gt;38,38,J6)</f>
        <v>24</v>
      </c>
    </row>
    <row r="7" spans="1:12" ht="15">
      <c r="A7" s="2">
        <v>5</v>
      </c>
      <c r="B7" s="2">
        <v>22195</v>
      </c>
      <c r="C7" s="2" t="s">
        <v>28</v>
      </c>
      <c r="D7" s="2" t="s">
        <v>24</v>
      </c>
      <c r="E7" s="3">
        <v>196</v>
      </c>
      <c r="F7" s="2">
        <f t="shared" si="0"/>
        <v>24</v>
      </c>
      <c r="G7" s="2">
        <v>1766</v>
      </c>
      <c r="H7" s="2">
        <f t="shared" si="1"/>
        <v>1790</v>
      </c>
      <c r="I7" s="2"/>
      <c r="J7" s="4">
        <f t="shared" si="2"/>
        <v>3</v>
      </c>
      <c r="K7" s="3">
        <v>3</v>
      </c>
      <c r="L7" s="4">
        <f>IF(J7&gt;38,38,J7)</f>
        <v>3</v>
      </c>
    </row>
    <row r="8" spans="1:12" ht="15">
      <c r="A8" s="2">
        <v>6</v>
      </c>
      <c r="B8" s="2">
        <v>21665</v>
      </c>
      <c r="C8" s="2" t="s">
        <v>77</v>
      </c>
      <c r="D8" s="15" t="s">
        <v>14</v>
      </c>
      <c r="E8" s="15">
        <v>219</v>
      </c>
      <c r="F8" s="2">
        <f t="shared" si="0"/>
        <v>0</v>
      </c>
      <c r="G8" s="2">
        <v>1737</v>
      </c>
      <c r="H8" s="2">
        <f t="shared" si="1"/>
        <v>1737</v>
      </c>
      <c r="I8" s="2"/>
      <c r="J8" s="4">
        <f t="shared" si="2"/>
        <v>-14.25</v>
      </c>
      <c r="K8" s="15">
        <v>0</v>
      </c>
      <c r="L8" s="4">
        <f>IF(J8&lt;0,0,J8)</f>
        <v>0</v>
      </c>
    </row>
    <row r="9" spans="1:12" ht="15">
      <c r="A9" s="2">
        <v>7</v>
      </c>
      <c r="B9" s="2">
        <v>21883</v>
      </c>
      <c r="C9" s="2" t="s">
        <v>27</v>
      </c>
      <c r="D9" s="2" t="s">
        <v>21</v>
      </c>
      <c r="E9" s="2">
        <v>178</v>
      </c>
      <c r="F9" s="2">
        <f t="shared" si="0"/>
        <v>136</v>
      </c>
      <c r="G9" s="2">
        <v>1586</v>
      </c>
      <c r="H9" s="2">
        <f t="shared" si="1"/>
        <v>1722</v>
      </c>
      <c r="I9" s="2"/>
      <c r="J9" s="4">
        <f t="shared" si="2"/>
        <v>16.5</v>
      </c>
      <c r="K9" s="3">
        <v>17</v>
      </c>
      <c r="L9" s="4">
        <f>IF(J9&lt;0,0,J9)</f>
        <v>16.5</v>
      </c>
    </row>
    <row r="10" spans="1:12" ht="15">
      <c r="A10" s="2">
        <v>8</v>
      </c>
      <c r="B10" s="2">
        <v>20374</v>
      </c>
      <c r="C10" s="2" t="s">
        <v>227</v>
      </c>
      <c r="D10" s="2" t="s">
        <v>24</v>
      </c>
      <c r="E10" s="3">
        <v>170</v>
      </c>
      <c r="F10" s="2">
        <f t="shared" si="0"/>
        <v>184</v>
      </c>
      <c r="G10" s="2">
        <v>1532</v>
      </c>
      <c r="H10" s="2">
        <f t="shared" si="1"/>
        <v>1716</v>
      </c>
      <c r="I10" s="2"/>
      <c r="J10" s="4">
        <f t="shared" si="2"/>
        <v>22.5</v>
      </c>
      <c r="K10" s="3">
        <v>23</v>
      </c>
      <c r="L10" s="4">
        <f>IF(J10&gt;38,38,J10)</f>
        <v>22.5</v>
      </c>
    </row>
    <row r="11" spans="1:12" ht="15">
      <c r="A11" s="2">
        <v>9</v>
      </c>
      <c r="B11" s="2">
        <v>17038</v>
      </c>
      <c r="C11" s="2" t="s">
        <v>194</v>
      </c>
      <c r="D11" s="2" t="s">
        <v>14</v>
      </c>
      <c r="E11" s="15">
        <v>199</v>
      </c>
      <c r="F11" s="2">
        <f t="shared" si="0"/>
        <v>8</v>
      </c>
      <c r="G11" s="2">
        <v>1692</v>
      </c>
      <c r="H11" s="2">
        <f t="shared" si="1"/>
        <v>1700</v>
      </c>
      <c r="I11" s="2"/>
      <c r="J11" s="4">
        <f t="shared" si="2"/>
        <v>0.75</v>
      </c>
      <c r="K11" s="15">
        <v>1</v>
      </c>
      <c r="L11" s="4">
        <f>IF(J11&gt;38,38,J11)</f>
        <v>0.75</v>
      </c>
    </row>
    <row r="12" spans="1:12" ht="15">
      <c r="A12" s="2">
        <v>10</v>
      </c>
      <c r="B12" s="15">
        <v>23451</v>
      </c>
      <c r="C12" s="15" t="s">
        <v>15</v>
      </c>
      <c r="D12" s="15" t="s">
        <v>16</v>
      </c>
      <c r="E12" s="15">
        <v>194</v>
      </c>
      <c r="F12" s="2">
        <f t="shared" si="0"/>
        <v>40</v>
      </c>
      <c r="G12" s="2">
        <v>1615</v>
      </c>
      <c r="H12" s="2">
        <f t="shared" si="1"/>
        <v>1655</v>
      </c>
      <c r="I12" s="2"/>
      <c r="J12" s="4">
        <f t="shared" si="2"/>
        <v>4.5</v>
      </c>
      <c r="K12" s="15">
        <v>5</v>
      </c>
      <c r="L12" s="4">
        <f>IF(J12&lt;0,0,J12)</f>
        <v>4.5</v>
      </c>
    </row>
    <row r="13" spans="1:12" ht="15">
      <c r="A13" s="2">
        <v>11</v>
      </c>
      <c r="B13" s="2">
        <v>21888</v>
      </c>
      <c r="C13" s="2" t="s">
        <v>29</v>
      </c>
      <c r="D13" s="2" t="s">
        <v>21</v>
      </c>
      <c r="E13" s="3">
        <v>184</v>
      </c>
      <c r="F13" s="2">
        <f t="shared" si="0"/>
        <v>96</v>
      </c>
      <c r="G13" s="2">
        <v>1559</v>
      </c>
      <c r="H13" s="2">
        <f t="shared" si="1"/>
        <v>1655</v>
      </c>
      <c r="I13" s="2"/>
      <c r="J13" s="4">
        <f t="shared" si="2"/>
        <v>12</v>
      </c>
      <c r="K13" s="3">
        <v>12</v>
      </c>
      <c r="L13" s="4">
        <f>IF(J13&gt;38,38,J13)</f>
        <v>12</v>
      </c>
    </row>
    <row r="14" spans="1:12" ht="15">
      <c r="A14" s="2">
        <v>12</v>
      </c>
      <c r="B14" s="2">
        <v>21960</v>
      </c>
      <c r="C14" s="2" t="s">
        <v>57</v>
      </c>
      <c r="D14" s="2" t="s">
        <v>16</v>
      </c>
      <c r="E14" s="2">
        <v>176</v>
      </c>
      <c r="F14" s="2">
        <f t="shared" si="0"/>
        <v>144</v>
      </c>
      <c r="G14" s="2">
        <v>1501</v>
      </c>
      <c r="H14" s="2">
        <f t="shared" si="1"/>
        <v>1645</v>
      </c>
      <c r="I14" s="2"/>
      <c r="J14" s="4">
        <f t="shared" si="2"/>
        <v>18</v>
      </c>
      <c r="K14" s="15">
        <v>18</v>
      </c>
      <c r="L14" s="4">
        <f>IF(J14&gt;38,38,J14)</f>
        <v>18</v>
      </c>
    </row>
    <row r="15" spans="1:12" ht="15">
      <c r="A15" s="2">
        <v>13</v>
      </c>
      <c r="B15" s="2">
        <v>17217</v>
      </c>
      <c r="C15" s="2" t="s">
        <v>58</v>
      </c>
      <c r="D15" s="2" t="s">
        <v>24</v>
      </c>
      <c r="E15" s="15">
        <v>195</v>
      </c>
      <c r="F15" s="2">
        <f t="shared" si="0"/>
        <v>32</v>
      </c>
      <c r="G15" s="2">
        <v>1599</v>
      </c>
      <c r="H15" s="2">
        <f t="shared" si="1"/>
        <v>1631</v>
      </c>
      <c r="I15" s="2"/>
      <c r="J15" s="4">
        <f t="shared" si="2"/>
        <v>3.75</v>
      </c>
      <c r="K15" s="15">
        <v>4</v>
      </c>
      <c r="L15" s="4">
        <f>IF(J15&lt;0,0,J15)</f>
        <v>3.75</v>
      </c>
    </row>
    <row r="16" spans="1:12" ht="15">
      <c r="A16" s="2">
        <v>14</v>
      </c>
      <c r="B16" s="2">
        <v>21890</v>
      </c>
      <c r="C16" s="2" t="s">
        <v>35</v>
      </c>
      <c r="D16" s="2" t="s">
        <v>21</v>
      </c>
      <c r="E16" s="3">
        <v>185</v>
      </c>
      <c r="F16" s="2">
        <f t="shared" si="0"/>
        <v>88</v>
      </c>
      <c r="G16" s="2">
        <v>1512</v>
      </c>
      <c r="H16" s="2">
        <f t="shared" si="1"/>
        <v>1600</v>
      </c>
      <c r="I16" s="2"/>
      <c r="J16" s="4">
        <f t="shared" si="2"/>
        <v>11.25</v>
      </c>
      <c r="K16" s="3">
        <v>11</v>
      </c>
      <c r="L16" s="4">
        <f>IF(J16&gt;38,38,J16)</f>
        <v>11.25</v>
      </c>
    </row>
    <row r="17" spans="1:12" ht="15">
      <c r="A17" s="2">
        <v>15</v>
      </c>
      <c r="B17" s="2">
        <v>21889</v>
      </c>
      <c r="C17" s="2" t="s">
        <v>39</v>
      </c>
      <c r="D17" s="2" t="s">
        <v>21</v>
      </c>
      <c r="E17" s="3">
        <v>168</v>
      </c>
      <c r="F17" s="2">
        <f t="shared" si="0"/>
        <v>192</v>
      </c>
      <c r="G17" s="2">
        <v>1389</v>
      </c>
      <c r="H17" s="2">
        <f t="shared" si="1"/>
        <v>1581</v>
      </c>
      <c r="I17" s="2"/>
      <c r="J17" s="4">
        <f t="shared" si="2"/>
        <v>24</v>
      </c>
      <c r="K17" s="3">
        <v>24</v>
      </c>
      <c r="L17" s="4">
        <f>IF(J17&gt;38,38,J17)</f>
        <v>24</v>
      </c>
    </row>
    <row r="18" spans="1:12" ht="15">
      <c r="A18" s="2">
        <v>16</v>
      </c>
      <c r="B18" s="2">
        <v>21912</v>
      </c>
      <c r="C18" s="2" t="s">
        <v>36</v>
      </c>
      <c r="D18" s="2" t="s">
        <v>21</v>
      </c>
      <c r="E18" s="3">
        <v>173</v>
      </c>
      <c r="F18" s="2">
        <f t="shared" si="0"/>
        <v>160</v>
      </c>
      <c r="G18" s="2">
        <v>1413</v>
      </c>
      <c r="H18" s="2">
        <f t="shared" si="1"/>
        <v>1573</v>
      </c>
      <c r="I18" s="2"/>
      <c r="J18" s="4">
        <f t="shared" si="2"/>
        <v>20.25</v>
      </c>
      <c r="K18" s="3">
        <v>20</v>
      </c>
      <c r="L18" s="4">
        <f>IF(J18&gt;38,38,J18)</f>
        <v>20.25</v>
      </c>
    </row>
    <row r="19" spans="1:12" ht="15">
      <c r="A19" s="2">
        <v>17</v>
      </c>
      <c r="B19" s="2">
        <v>17279</v>
      </c>
      <c r="C19" s="2" t="s">
        <v>31</v>
      </c>
      <c r="D19" s="2" t="s">
        <v>16</v>
      </c>
      <c r="E19" s="15">
        <v>188</v>
      </c>
      <c r="F19" s="2">
        <f t="shared" si="0"/>
        <v>72</v>
      </c>
      <c r="G19" s="2">
        <v>1467</v>
      </c>
      <c r="H19" s="2">
        <f t="shared" si="1"/>
        <v>1539</v>
      </c>
      <c r="I19" s="2"/>
      <c r="J19" s="4">
        <f t="shared" si="2"/>
        <v>9</v>
      </c>
      <c r="K19" s="2">
        <v>9</v>
      </c>
      <c r="L19" s="4">
        <f>IF(J19&lt;0,0,J19)</f>
        <v>9</v>
      </c>
    </row>
    <row r="20" spans="1:12" ht="15">
      <c r="A20" s="2">
        <v>18</v>
      </c>
      <c r="B20" s="3">
        <v>23470</v>
      </c>
      <c r="C20" s="3" t="s">
        <v>42</v>
      </c>
      <c r="D20" s="3" t="s">
        <v>21</v>
      </c>
      <c r="E20" s="3">
        <v>152</v>
      </c>
      <c r="F20" s="2">
        <f t="shared" si="0"/>
        <v>288</v>
      </c>
      <c r="G20" s="3">
        <v>1246</v>
      </c>
      <c r="H20" s="2">
        <f t="shared" si="1"/>
        <v>1534</v>
      </c>
      <c r="I20" s="2"/>
      <c r="J20" s="4">
        <f t="shared" si="2"/>
        <v>36</v>
      </c>
      <c r="K20" s="3">
        <v>36</v>
      </c>
      <c r="L20" s="4">
        <f>IF(J20&gt;38,38,J20)</f>
        <v>36</v>
      </c>
    </row>
    <row r="21" spans="1:12" ht="15">
      <c r="A21" s="2">
        <v>19</v>
      </c>
      <c r="B21" s="2">
        <v>3912</v>
      </c>
      <c r="C21" s="2" t="s">
        <v>40</v>
      </c>
      <c r="D21" s="2" t="s">
        <v>21</v>
      </c>
      <c r="E21" s="2">
        <v>168</v>
      </c>
      <c r="F21" s="2">
        <f t="shared" si="0"/>
        <v>192</v>
      </c>
      <c r="G21" s="2">
        <v>1326</v>
      </c>
      <c r="H21" s="2">
        <f t="shared" si="1"/>
        <v>1518</v>
      </c>
      <c r="I21" s="2"/>
      <c r="J21" s="4">
        <f t="shared" si="2"/>
        <v>24</v>
      </c>
      <c r="K21" s="3">
        <v>24</v>
      </c>
      <c r="L21" s="4">
        <f>IF(J21&gt;38,38,J21)</f>
        <v>24</v>
      </c>
    </row>
    <row r="22" spans="1:12" ht="15">
      <c r="A22" s="2">
        <v>20</v>
      </c>
      <c r="B22" s="2">
        <v>21892</v>
      </c>
      <c r="C22" s="2" t="s">
        <v>41</v>
      </c>
      <c r="D22" s="2" t="s">
        <v>21</v>
      </c>
      <c r="E22" s="3">
        <v>162</v>
      </c>
      <c r="F22" s="2">
        <f t="shared" si="0"/>
        <v>232</v>
      </c>
      <c r="G22" s="2">
        <v>1283</v>
      </c>
      <c r="H22" s="2">
        <f t="shared" si="1"/>
        <v>1515</v>
      </c>
      <c r="I22" s="2"/>
      <c r="J22" s="4">
        <f t="shared" si="2"/>
        <v>28.5</v>
      </c>
      <c r="K22" s="3">
        <v>29</v>
      </c>
      <c r="L22" s="4">
        <f>IF(J22&gt;38,38,J22)</f>
        <v>28.5</v>
      </c>
    </row>
    <row r="23" spans="1:12" ht="15">
      <c r="A23" s="2">
        <v>21</v>
      </c>
      <c r="B23" s="3">
        <v>23306</v>
      </c>
      <c r="C23" s="3" t="s">
        <v>132</v>
      </c>
      <c r="D23" s="3" t="s">
        <v>24</v>
      </c>
      <c r="E23" s="3">
        <v>173</v>
      </c>
      <c r="F23" s="2">
        <f t="shared" si="0"/>
        <v>160</v>
      </c>
      <c r="G23" s="2">
        <v>1338</v>
      </c>
      <c r="H23" s="2">
        <f t="shared" si="1"/>
        <v>1498</v>
      </c>
      <c r="I23" s="2"/>
      <c r="J23" s="4">
        <f t="shared" si="2"/>
        <v>20.25</v>
      </c>
      <c r="K23" s="3">
        <v>20</v>
      </c>
      <c r="L23" s="4">
        <f>IF(J23&gt;38,38,J23)</f>
        <v>20.25</v>
      </c>
    </row>
    <row r="24" spans="1:12" ht="15">
      <c r="A24" s="2">
        <v>22</v>
      </c>
      <c r="B24" s="2">
        <v>21886</v>
      </c>
      <c r="C24" s="2" t="s">
        <v>20</v>
      </c>
      <c r="D24" s="2" t="s">
        <v>21</v>
      </c>
      <c r="E24" s="3">
        <v>169</v>
      </c>
      <c r="F24" s="2">
        <f t="shared" si="0"/>
        <v>184</v>
      </c>
      <c r="G24" s="2">
        <v>1303</v>
      </c>
      <c r="H24" s="2">
        <f t="shared" si="1"/>
        <v>1487</v>
      </c>
      <c r="I24" s="2"/>
      <c r="J24" s="4">
        <f t="shared" si="2"/>
        <v>23.25</v>
      </c>
      <c r="K24" s="3">
        <v>23</v>
      </c>
      <c r="L24" s="4">
        <f>IF(J24&gt;38,38,J24)</f>
        <v>23.25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5.57421875" style="0" customWidth="1"/>
    <col min="2" max="2" width="9.00390625" style="0" customWidth="1"/>
    <col min="3" max="3" width="21.7109375" style="0" customWidth="1"/>
    <col min="4" max="4" width="13.7109375" style="0" customWidth="1"/>
    <col min="5" max="5" width="7.28125" style="0" customWidth="1"/>
    <col min="6" max="6" width="9.00390625" style="0" customWidth="1"/>
    <col min="7" max="7" width="8.28125" style="0" customWidth="1"/>
    <col min="8" max="8" width="9.00390625" style="0" customWidth="1"/>
    <col min="9" max="9" width="9.140625" style="0" customWidth="1"/>
  </cols>
  <sheetData>
    <row r="1" s="40" customFormat="1" ht="18.75">
      <c r="B1" s="40" t="s">
        <v>523</v>
      </c>
    </row>
    <row r="3" spans="1:12" ht="15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t="s">
        <v>12</v>
      </c>
    </row>
    <row r="4" spans="1:12" ht="15">
      <c r="A4" s="2">
        <v>1</v>
      </c>
      <c r="B4" s="2">
        <v>17154</v>
      </c>
      <c r="C4" s="15" t="s">
        <v>13</v>
      </c>
      <c r="D4" s="15" t="s">
        <v>14</v>
      </c>
      <c r="E4" s="15">
        <v>216</v>
      </c>
      <c r="F4" s="2">
        <f>K4*12</f>
        <v>0</v>
      </c>
      <c r="G4" s="2">
        <v>2811</v>
      </c>
      <c r="H4" s="2">
        <f>F4+G4</f>
        <v>2811</v>
      </c>
      <c r="I4" s="2"/>
      <c r="J4" s="4">
        <f>(200-E4)*(75/100)</f>
        <v>-12</v>
      </c>
      <c r="K4" s="15">
        <v>0</v>
      </c>
      <c r="L4" s="4">
        <f>IF(J4&gt;38,38,J4)</f>
        <v>-12</v>
      </c>
    </row>
    <row r="5" spans="1:12" ht="15">
      <c r="A5" s="2">
        <v>2</v>
      </c>
      <c r="B5" s="2">
        <v>17313</v>
      </c>
      <c r="C5" s="2" t="s">
        <v>37</v>
      </c>
      <c r="D5" s="2" t="s">
        <v>14</v>
      </c>
      <c r="E5" s="3">
        <v>216</v>
      </c>
      <c r="F5" s="2">
        <f>K5*12</f>
        <v>0</v>
      </c>
      <c r="G5" s="2">
        <v>2810</v>
      </c>
      <c r="H5" s="2">
        <f>F5+G5</f>
        <v>2810</v>
      </c>
      <c r="I5" s="2"/>
      <c r="J5" s="4">
        <f>(200-E5)*(75/100)</f>
        <v>-12</v>
      </c>
      <c r="K5" s="3">
        <v>0</v>
      </c>
      <c r="L5" s="4">
        <f>IF(J5&lt;0,0,J5)</f>
        <v>0</v>
      </c>
    </row>
    <row r="6" spans="1:12" ht="15">
      <c r="A6" s="2">
        <v>3</v>
      </c>
      <c r="B6" s="2">
        <v>17147</v>
      </c>
      <c r="C6" s="2" t="s">
        <v>19</v>
      </c>
      <c r="D6" s="2" t="s">
        <v>14</v>
      </c>
      <c r="E6" s="3">
        <v>219</v>
      </c>
      <c r="F6" s="2">
        <f>K6*12</f>
        <v>0</v>
      </c>
      <c r="G6" s="2">
        <v>2793</v>
      </c>
      <c r="H6" s="2">
        <f>F6+G6</f>
        <v>2793</v>
      </c>
      <c r="I6" s="2"/>
      <c r="J6" s="4">
        <f>(200-E6)*(75/100)</f>
        <v>-14.25</v>
      </c>
      <c r="K6" s="3">
        <v>0</v>
      </c>
      <c r="L6" s="4">
        <f>IF(J6&gt;38,38,J6)</f>
        <v>-14.25</v>
      </c>
    </row>
    <row r="7" spans="1:12" ht="15">
      <c r="A7" s="2">
        <v>4</v>
      </c>
      <c r="B7" s="2">
        <v>22292</v>
      </c>
      <c r="C7" s="2" t="s">
        <v>68</v>
      </c>
      <c r="D7" s="2" t="s">
        <v>46</v>
      </c>
      <c r="E7" s="3">
        <v>219</v>
      </c>
      <c r="F7" s="2">
        <f>K7*12</f>
        <v>0</v>
      </c>
      <c r="G7" s="2">
        <v>2781</v>
      </c>
      <c r="H7" s="2">
        <f>F7+G7</f>
        <v>2781</v>
      </c>
      <c r="I7" s="2"/>
      <c r="J7" s="4">
        <f>(200-E7)*(75/100)</f>
        <v>-14.25</v>
      </c>
      <c r="K7" s="3">
        <v>0</v>
      </c>
      <c r="L7" s="4">
        <f>IF(J7&lt;0,0,J7)</f>
        <v>0</v>
      </c>
    </row>
    <row r="8" spans="1:12" ht="15">
      <c r="A8" s="2">
        <v>5</v>
      </c>
      <c r="B8" s="2">
        <v>17103</v>
      </c>
      <c r="C8" s="2" t="s">
        <v>17</v>
      </c>
      <c r="D8" s="2" t="s">
        <v>14</v>
      </c>
      <c r="E8" s="3">
        <v>216</v>
      </c>
      <c r="F8" s="2">
        <f>K8*12</f>
        <v>0</v>
      </c>
      <c r="G8" s="2">
        <v>2720</v>
      </c>
      <c r="H8" s="2">
        <f>F8+G8</f>
        <v>2720</v>
      </c>
      <c r="I8" s="2"/>
      <c r="J8" s="4">
        <f>(200-E8)*(75/100)</f>
        <v>-12</v>
      </c>
      <c r="K8" s="3">
        <v>0</v>
      </c>
      <c r="L8" s="4">
        <f>IF(J8&gt;38,38,J8)</f>
        <v>-12</v>
      </c>
    </row>
    <row r="9" spans="1:12" ht="15">
      <c r="A9" s="2">
        <v>6</v>
      </c>
      <c r="B9" s="2">
        <v>1169</v>
      </c>
      <c r="C9" s="2" t="s">
        <v>60</v>
      </c>
      <c r="D9" t="s">
        <v>14</v>
      </c>
      <c r="E9" s="2">
        <v>218</v>
      </c>
      <c r="F9" s="2">
        <f>K9*12</f>
        <v>0</v>
      </c>
      <c r="G9" s="2">
        <v>2683</v>
      </c>
      <c r="H9" s="2">
        <f>F9+G9</f>
        <v>2683</v>
      </c>
      <c r="I9" s="2"/>
      <c r="J9" s="4">
        <f>(200-E9)*(75/100)</f>
        <v>-13.5</v>
      </c>
      <c r="K9" s="3">
        <v>0</v>
      </c>
      <c r="L9" s="4">
        <f>IF(J9&gt;38,38,J9)</f>
        <v>-13.5</v>
      </c>
    </row>
    <row r="10" spans="1:12" ht="15">
      <c r="A10" s="2">
        <v>7</v>
      </c>
      <c r="B10" s="2">
        <v>22517</v>
      </c>
      <c r="C10" s="2" t="s">
        <v>72</v>
      </c>
      <c r="D10" s="2" t="s">
        <v>24</v>
      </c>
      <c r="E10" s="15">
        <v>203</v>
      </c>
      <c r="F10" s="2">
        <f>K10*12</f>
        <v>0</v>
      </c>
      <c r="G10" s="2">
        <v>2568</v>
      </c>
      <c r="H10" s="2">
        <f>F10+G10</f>
        <v>2568</v>
      </c>
      <c r="I10" s="2"/>
      <c r="J10" s="4">
        <f>(200-E10)*(75/100)</f>
        <v>-2.25</v>
      </c>
      <c r="K10" s="15">
        <v>0</v>
      </c>
      <c r="L10" s="4">
        <f>IF(J10&gt;38,38,J10)</f>
        <v>-2.25</v>
      </c>
    </row>
    <row r="11" spans="1:12" ht="15">
      <c r="A11" s="2">
        <v>8</v>
      </c>
      <c r="B11" s="3">
        <v>22870</v>
      </c>
      <c r="C11" s="3" t="s">
        <v>43</v>
      </c>
      <c r="D11" s="3" t="s">
        <v>44</v>
      </c>
      <c r="E11" s="3">
        <v>190</v>
      </c>
      <c r="F11" s="2">
        <f>K11*12</f>
        <v>96</v>
      </c>
      <c r="G11" s="2">
        <v>2458</v>
      </c>
      <c r="H11" s="2">
        <f>F11+G11</f>
        <v>2554</v>
      </c>
      <c r="I11" s="2"/>
      <c r="J11" s="4">
        <f>(200-E11)*(75/100)</f>
        <v>7.5</v>
      </c>
      <c r="K11" s="3">
        <v>8</v>
      </c>
      <c r="L11" s="4">
        <f>IF(J11&gt;38,38,J11)</f>
        <v>7.5</v>
      </c>
    </row>
    <row r="12" spans="1:12" ht="15">
      <c r="A12" s="2">
        <v>9</v>
      </c>
      <c r="B12" s="2">
        <v>20573</v>
      </c>
      <c r="C12" s="2" t="s">
        <v>22</v>
      </c>
      <c r="D12" s="2" t="s">
        <v>14</v>
      </c>
      <c r="E12" s="15">
        <v>208</v>
      </c>
      <c r="F12" s="2">
        <f>K12*12</f>
        <v>0</v>
      </c>
      <c r="G12" s="2">
        <v>2542</v>
      </c>
      <c r="H12" s="2">
        <f>F12+G12</f>
        <v>2542</v>
      </c>
      <c r="I12" s="2"/>
      <c r="J12" s="4">
        <f>(200-E12)*(75/100)</f>
        <v>-6</v>
      </c>
      <c r="K12" s="15">
        <v>0</v>
      </c>
      <c r="L12" s="4">
        <f>IF(J12&lt;0,0,J12)</f>
        <v>0</v>
      </c>
    </row>
    <row r="13" spans="1:12" ht="15">
      <c r="A13" s="2">
        <v>10</v>
      </c>
      <c r="B13" s="2">
        <v>21129</v>
      </c>
      <c r="C13" s="2" t="s">
        <v>25</v>
      </c>
      <c r="D13" s="2" t="s">
        <v>24</v>
      </c>
      <c r="E13" s="15">
        <v>205</v>
      </c>
      <c r="F13" s="2">
        <f>K13*12</f>
        <v>0</v>
      </c>
      <c r="G13" s="2">
        <v>2537</v>
      </c>
      <c r="H13" s="2">
        <f>F13+G13</f>
        <v>2537</v>
      </c>
      <c r="I13" s="2"/>
      <c r="J13" s="4">
        <f>(200-E13)*(75/100)</f>
        <v>-3.75</v>
      </c>
      <c r="K13" s="15">
        <v>0</v>
      </c>
      <c r="L13" s="4">
        <f>IF(J13&gt;38,38,J13)</f>
        <v>-3.75</v>
      </c>
    </row>
    <row r="14" spans="1:12" ht="15">
      <c r="A14" s="2">
        <v>11</v>
      </c>
      <c r="B14" s="2">
        <v>21665</v>
      </c>
      <c r="C14" s="2" t="s">
        <v>77</v>
      </c>
      <c r="D14" s="15" t="s">
        <v>14</v>
      </c>
      <c r="E14" s="15">
        <v>218</v>
      </c>
      <c r="F14" s="2">
        <f>K14*12</f>
        <v>0</v>
      </c>
      <c r="G14" s="2">
        <v>2529</v>
      </c>
      <c r="H14" s="2">
        <f>F14+G14</f>
        <v>2529</v>
      </c>
      <c r="I14" s="2"/>
      <c r="J14" s="4">
        <f>(200-E14)*(75/100)</f>
        <v>-13.5</v>
      </c>
      <c r="K14" s="15">
        <v>0</v>
      </c>
      <c r="L14" s="4">
        <f>IF(J14&lt;0,0,J14)</f>
        <v>0</v>
      </c>
    </row>
    <row r="15" spans="1:12" ht="15">
      <c r="A15" s="2">
        <v>12</v>
      </c>
      <c r="B15" s="2">
        <v>19585</v>
      </c>
      <c r="C15" s="2" t="s">
        <v>400</v>
      </c>
      <c r="D15" s="2" t="s">
        <v>24</v>
      </c>
      <c r="E15" s="3">
        <v>205</v>
      </c>
      <c r="F15" s="2">
        <f>K15*12</f>
        <v>0</v>
      </c>
      <c r="G15" s="2">
        <v>2508</v>
      </c>
      <c r="H15" s="2">
        <f>F15+G15</f>
        <v>2508</v>
      </c>
      <c r="I15" s="2"/>
      <c r="J15" s="4">
        <f>(200-E15)*(75/100)</f>
        <v>-3.75</v>
      </c>
      <c r="K15" s="3">
        <v>0</v>
      </c>
      <c r="L15" s="4">
        <f>IF(J15&gt;38,38,J15)</f>
        <v>-3.75</v>
      </c>
    </row>
    <row r="16" spans="1:12" ht="15">
      <c r="A16" s="2">
        <v>13</v>
      </c>
      <c r="B16" s="2">
        <v>17039</v>
      </c>
      <c r="C16" s="2" t="s">
        <v>164</v>
      </c>
      <c r="D16" s="2" t="s">
        <v>33</v>
      </c>
      <c r="E16" s="3">
        <v>203</v>
      </c>
      <c r="F16" s="2">
        <f>K16*12</f>
        <v>0</v>
      </c>
      <c r="G16" s="2">
        <v>2480</v>
      </c>
      <c r="H16" s="2">
        <f>F16+G16</f>
        <v>2480</v>
      </c>
      <c r="I16" s="2"/>
      <c r="J16" s="4">
        <f>(200-E16)*(75/100)</f>
        <v>-2.25</v>
      </c>
      <c r="K16" s="3">
        <v>0</v>
      </c>
      <c r="L16" s="4">
        <f>IF(J16&gt;38,38,J16)</f>
        <v>-2.25</v>
      </c>
    </row>
    <row r="17" spans="1:12" ht="15">
      <c r="A17" s="2">
        <v>14</v>
      </c>
      <c r="B17" s="2">
        <v>19333</v>
      </c>
      <c r="C17" s="2" t="s">
        <v>467</v>
      </c>
      <c r="D17" s="2" t="s">
        <v>44</v>
      </c>
      <c r="E17" s="3">
        <v>207</v>
      </c>
      <c r="F17" s="2">
        <f>K17*12</f>
        <v>0</v>
      </c>
      <c r="G17" s="2">
        <v>2463</v>
      </c>
      <c r="H17" s="2">
        <f>F17+G17</f>
        <v>2463</v>
      </c>
      <c r="I17" s="2"/>
      <c r="J17" s="4">
        <f>(200-E17)*(75/100)</f>
        <v>-5.25</v>
      </c>
      <c r="K17" s="3">
        <v>0</v>
      </c>
      <c r="L17" s="4">
        <f>IF(J17&gt;38,38,J17)</f>
        <v>-5.25</v>
      </c>
    </row>
    <row r="18" spans="1:12" ht="15">
      <c r="A18" s="2">
        <v>15</v>
      </c>
      <c r="B18" s="3">
        <v>24129</v>
      </c>
      <c r="C18" t="s">
        <v>429</v>
      </c>
      <c r="D18" s="3" t="s">
        <v>53</v>
      </c>
      <c r="E18" s="3">
        <v>173</v>
      </c>
      <c r="F18" s="2">
        <f>K18*12</f>
        <v>240</v>
      </c>
      <c r="G18" s="2">
        <v>2207</v>
      </c>
      <c r="H18" s="2">
        <f>F18+G18</f>
        <v>2447</v>
      </c>
      <c r="I18" s="2"/>
      <c r="J18" s="4">
        <f>(200-E18)*(75/100)</f>
        <v>20.25</v>
      </c>
      <c r="K18" s="3">
        <v>20</v>
      </c>
      <c r="L18" s="4">
        <f>IF(J18&gt;38,38,J18)</f>
        <v>20.25</v>
      </c>
    </row>
    <row r="19" spans="1:12" ht="15">
      <c r="A19" s="2">
        <v>16</v>
      </c>
      <c r="B19" s="2">
        <v>17038</v>
      </c>
      <c r="C19" s="2" t="s">
        <v>194</v>
      </c>
      <c r="D19" s="2" t="s">
        <v>14</v>
      </c>
      <c r="E19" s="15">
        <v>199</v>
      </c>
      <c r="F19" s="2">
        <f>K19*12</f>
        <v>12</v>
      </c>
      <c r="G19" s="2">
        <v>2426</v>
      </c>
      <c r="H19" s="2">
        <f>F19+G19</f>
        <v>2438</v>
      </c>
      <c r="I19" s="2"/>
      <c r="J19" s="4">
        <f>(200-E19)*(75/100)</f>
        <v>0.75</v>
      </c>
      <c r="K19" s="15">
        <v>1</v>
      </c>
      <c r="L19" s="4">
        <f>IF(J19&gt;38,38,J19)</f>
        <v>0.75</v>
      </c>
    </row>
    <row r="20" spans="1:12" ht="15">
      <c r="A20" s="2">
        <v>17</v>
      </c>
      <c r="B20" s="2">
        <v>17116</v>
      </c>
      <c r="C20" s="2" t="s">
        <v>23</v>
      </c>
      <c r="D20" s="2" t="s">
        <v>24</v>
      </c>
      <c r="E20" s="15">
        <v>191</v>
      </c>
      <c r="F20" s="2">
        <f>K20*12</f>
        <v>84</v>
      </c>
      <c r="G20" s="2">
        <v>2352</v>
      </c>
      <c r="H20" s="2">
        <f>F20+G20</f>
        <v>2436</v>
      </c>
      <c r="I20" s="2"/>
      <c r="J20" s="4">
        <f>(200-E20)*(75/100)</f>
        <v>6.75</v>
      </c>
      <c r="K20" s="15">
        <v>7</v>
      </c>
      <c r="L20" s="4">
        <f>IF(J20&lt;0,0,J20)</f>
        <v>6.75</v>
      </c>
    </row>
    <row r="21" spans="1:12" ht="15">
      <c r="A21" s="2">
        <v>18</v>
      </c>
      <c r="B21" s="2">
        <v>17279</v>
      </c>
      <c r="C21" s="2" t="s">
        <v>31</v>
      </c>
      <c r="D21" s="2" t="s">
        <v>16</v>
      </c>
      <c r="E21" s="15">
        <v>188</v>
      </c>
      <c r="F21" s="2">
        <f>K21*12</f>
        <v>108</v>
      </c>
      <c r="G21" s="2">
        <v>2322</v>
      </c>
      <c r="H21" s="2">
        <f>F21+G21</f>
        <v>2430</v>
      </c>
      <c r="I21" s="2"/>
      <c r="J21" s="4">
        <f>(200-E21)*(75/100)</f>
        <v>9</v>
      </c>
      <c r="K21" s="2">
        <v>9</v>
      </c>
      <c r="L21" s="4">
        <f>IF(J21&lt;0,0,J21)</f>
        <v>9</v>
      </c>
    </row>
    <row r="22" spans="1:12" ht="15">
      <c r="A22" s="2">
        <v>19</v>
      </c>
      <c r="B22" s="2">
        <v>17070</v>
      </c>
      <c r="C22" s="2" t="s">
        <v>166</v>
      </c>
      <c r="D22" s="2" t="s">
        <v>33</v>
      </c>
      <c r="E22" s="3">
        <v>179</v>
      </c>
      <c r="F22" s="2">
        <f>K22*12</f>
        <v>192</v>
      </c>
      <c r="G22" s="2">
        <v>2230</v>
      </c>
      <c r="H22" s="2">
        <f>F22+G22</f>
        <v>2422</v>
      </c>
      <c r="I22" s="2"/>
      <c r="J22" s="4">
        <f>(200-E22)*(75/100)</f>
        <v>15.75</v>
      </c>
      <c r="K22" s="3">
        <v>16</v>
      </c>
      <c r="L22" s="4">
        <f>IF(J22&gt;38,38,J22)</f>
        <v>15.75</v>
      </c>
    </row>
    <row r="23" spans="1:12" ht="15">
      <c r="A23" s="2">
        <v>20</v>
      </c>
      <c r="B23" s="2">
        <v>20936</v>
      </c>
      <c r="C23" s="2" t="s">
        <v>80</v>
      </c>
      <c r="D23" s="2" t="s">
        <v>44</v>
      </c>
      <c r="E23" s="3">
        <v>169</v>
      </c>
      <c r="F23" s="2">
        <f>K23*12</f>
        <v>276</v>
      </c>
      <c r="G23" s="2">
        <v>2124</v>
      </c>
      <c r="H23" s="2">
        <f>F23+G23</f>
        <v>2400</v>
      </c>
      <c r="I23" s="2"/>
      <c r="J23" s="4">
        <f>(200-E23)*(75/100)</f>
        <v>23.25</v>
      </c>
      <c r="K23" s="3">
        <v>23</v>
      </c>
      <c r="L23" s="4">
        <f>IF(J23&gt;38,38,J23)</f>
        <v>23.25</v>
      </c>
    </row>
    <row r="24" spans="1:12" ht="15">
      <c r="A24" s="2">
        <v>21</v>
      </c>
      <c r="B24" s="3">
        <v>24001</v>
      </c>
      <c r="C24" s="3" t="s">
        <v>114</v>
      </c>
      <c r="D24" s="3" t="s">
        <v>44</v>
      </c>
      <c r="E24" s="3">
        <v>184</v>
      </c>
      <c r="F24" s="2">
        <f>K24*12</f>
        <v>144</v>
      </c>
      <c r="G24" s="3">
        <v>2247</v>
      </c>
      <c r="H24" s="2">
        <f>F24+G24</f>
        <v>2391</v>
      </c>
      <c r="I24" s="2" t="s">
        <v>47</v>
      </c>
      <c r="J24" s="4">
        <f>(200-E24)*(75/100)</f>
        <v>12</v>
      </c>
      <c r="K24" s="3">
        <v>12</v>
      </c>
      <c r="L24" s="4">
        <f>IF(J24&gt;38,38,J24)</f>
        <v>12</v>
      </c>
    </row>
    <row r="25" spans="1:12" ht="15">
      <c r="A25" s="2">
        <v>22</v>
      </c>
      <c r="B25" s="2">
        <v>21960</v>
      </c>
      <c r="C25" s="2" t="s">
        <v>57</v>
      </c>
      <c r="D25" s="2" t="s">
        <v>16</v>
      </c>
      <c r="E25" s="2">
        <v>176</v>
      </c>
      <c r="F25" s="2">
        <f>K25*12</f>
        <v>216</v>
      </c>
      <c r="G25" s="2">
        <v>2141</v>
      </c>
      <c r="H25" s="2">
        <f>F25+G25</f>
        <v>2357</v>
      </c>
      <c r="I25" s="2"/>
      <c r="J25" s="4">
        <f>(200-E25)*(75/100)</f>
        <v>18</v>
      </c>
      <c r="K25" s="15">
        <v>18</v>
      </c>
      <c r="L25" s="4">
        <f>IF(J25&gt;38,38,J25)</f>
        <v>18</v>
      </c>
    </row>
    <row r="26" spans="1:12" ht="15">
      <c r="A26" s="2">
        <v>23</v>
      </c>
      <c r="B26" s="2">
        <v>24425</v>
      </c>
      <c r="C26" s="2" t="s">
        <v>464</v>
      </c>
      <c r="D26" s="2" t="s">
        <v>53</v>
      </c>
      <c r="E26" s="3">
        <v>158</v>
      </c>
      <c r="F26" s="2">
        <f>K26*12</f>
        <v>384</v>
      </c>
      <c r="G26" s="2">
        <v>1972</v>
      </c>
      <c r="H26" s="2">
        <f>F26+G26</f>
        <v>2356</v>
      </c>
      <c r="I26" s="2"/>
      <c r="J26" s="4">
        <f>(200-E26)*(75/100)</f>
        <v>31.5</v>
      </c>
      <c r="K26" s="3">
        <v>32</v>
      </c>
      <c r="L26" s="4">
        <f>IF(J26&gt;38,38,J26)</f>
        <v>31.5</v>
      </c>
    </row>
    <row r="27" spans="1:12" ht="15">
      <c r="A27" s="2">
        <v>24</v>
      </c>
      <c r="B27" s="2">
        <v>21703</v>
      </c>
      <c r="C27" s="2" t="s">
        <v>98</v>
      </c>
      <c r="D27" s="2" t="s">
        <v>44</v>
      </c>
      <c r="E27" s="2">
        <v>179</v>
      </c>
      <c r="F27" s="2">
        <f>K27*12</f>
        <v>192</v>
      </c>
      <c r="G27" s="2">
        <v>2157</v>
      </c>
      <c r="H27" s="2">
        <f>F27+G27</f>
        <v>2349</v>
      </c>
      <c r="I27" s="2"/>
      <c r="J27" s="4">
        <f>(200-E27)*(75/100)</f>
        <v>15.75</v>
      </c>
      <c r="K27" s="3">
        <v>16</v>
      </c>
      <c r="L27" s="4">
        <f>IF(J27&gt;38,38,J27)</f>
        <v>15.75</v>
      </c>
    </row>
    <row r="28" spans="1:12" ht="15">
      <c r="A28" s="2">
        <v>25</v>
      </c>
      <c r="B28" s="3">
        <v>23260</v>
      </c>
      <c r="C28" s="3" t="s">
        <v>102</v>
      </c>
      <c r="D28" s="3" t="s">
        <v>24</v>
      </c>
      <c r="E28" s="3">
        <v>185</v>
      </c>
      <c r="F28" s="2">
        <f>K28*12</f>
        <v>132</v>
      </c>
      <c r="G28" s="2">
        <v>2217</v>
      </c>
      <c r="H28" s="2">
        <f>F28+G28</f>
        <v>2349</v>
      </c>
      <c r="I28" s="2"/>
      <c r="J28" s="4">
        <f>(200-E28)*(75/100)</f>
        <v>11.25</v>
      </c>
      <c r="K28" s="3">
        <v>11</v>
      </c>
      <c r="L28" s="4">
        <f>IF(J28&gt;38,38,J28)</f>
        <v>11.25</v>
      </c>
    </row>
    <row r="29" spans="1:12" ht="15">
      <c r="A29" s="2">
        <v>26</v>
      </c>
      <c r="B29" s="2">
        <v>22263</v>
      </c>
      <c r="C29" s="2" t="s">
        <v>121</v>
      </c>
      <c r="D29" s="2" t="s">
        <v>46</v>
      </c>
      <c r="E29" s="3">
        <v>210</v>
      </c>
      <c r="F29" s="2">
        <f>K29*12</f>
        <v>0</v>
      </c>
      <c r="G29" s="2">
        <v>2344</v>
      </c>
      <c r="H29" s="2">
        <f>F29+G29</f>
        <v>2344</v>
      </c>
      <c r="I29" s="2"/>
      <c r="J29" s="4">
        <f>(200-E29)*(75/100)</f>
        <v>-7.5</v>
      </c>
      <c r="K29" s="3">
        <v>0</v>
      </c>
      <c r="L29" s="4">
        <f>IF(J29&lt;0,0,J29)</f>
        <v>0</v>
      </c>
    </row>
    <row r="30" spans="1:12" ht="15">
      <c r="A30" s="2">
        <v>27</v>
      </c>
      <c r="B30" s="15">
        <v>23451</v>
      </c>
      <c r="C30" s="15" t="s">
        <v>15</v>
      </c>
      <c r="D30" s="15" t="s">
        <v>16</v>
      </c>
      <c r="E30" s="15">
        <v>194</v>
      </c>
      <c r="F30" s="2">
        <f>K30*12</f>
        <v>60</v>
      </c>
      <c r="G30" s="2">
        <v>2281</v>
      </c>
      <c r="H30" s="2">
        <f>F30+G30</f>
        <v>2341</v>
      </c>
      <c r="I30" s="2"/>
      <c r="J30" s="4">
        <f>(200-E30)*(75/100)</f>
        <v>4.5</v>
      </c>
      <c r="K30" s="15">
        <v>5</v>
      </c>
      <c r="L30" s="4">
        <f>IF(J30&lt;0,0,J30)</f>
        <v>4.5</v>
      </c>
    </row>
    <row r="31" spans="1:12" ht="15">
      <c r="A31" s="2">
        <v>28</v>
      </c>
      <c r="B31" s="2">
        <v>22815</v>
      </c>
      <c r="C31" s="2" t="s">
        <v>189</v>
      </c>
      <c r="D31" s="2" t="s">
        <v>33</v>
      </c>
      <c r="E31" s="3">
        <v>193</v>
      </c>
      <c r="F31" s="2">
        <f>K31*12</f>
        <v>60</v>
      </c>
      <c r="G31" s="2">
        <v>2280</v>
      </c>
      <c r="H31" s="2">
        <f>F31+G31</f>
        <v>2340</v>
      </c>
      <c r="I31" s="2"/>
      <c r="J31" s="4">
        <f>(200-E31)*(75/100)</f>
        <v>5.25</v>
      </c>
      <c r="K31" s="3">
        <v>5</v>
      </c>
      <c r="L31" s="4">
        <f>IF(J31&lt;0,0,J31)</f>
        <v>5.25</v>
      </c>
    </row>
    <row r="32" spans="1:12" ht="15">
      <c r="A32" s="2">
        <v>29</v>
      </c>
      <c r="B32" s="2">
        <v>17085</v>
      </c>
      <c r="C32" s="2" t="s">
        <v>174</v>
      </c>
      <c r="D32" s="2" t="s">
        <v>33</v>
      </c>
      <c r="E32" s="3">
        <v>188</v>
      </c>
      <c r="F32" s="2">
        <f>K32*12</f>
        <v>108</v>
      </c>
      <c r="G32" s="2">
        <v>2198</v>
      </c>
      <c r="H32" s="2">
        <f>F32+G32</f>
        <v>2306</v>
      </c>
      <c r="I32" s="2"/>
      <c r="J32" s="4">
        <f>(200-E32)*(75/100)</f>
        <v>9</v>
      </c>
      <c r="K32" s="3">
        <v>9</v>
      </c>
      <c r="L32" s="4">
        <f>IF(J32&lt;0,0,J32)</f>
        <v>9</v>
      </c>
    </row>
    <row r="33" spans="1:12" ht="15">
      <c r="A33" s="2">
        <v>30</v>
      </c>
      <c r="B33" s="2">
        <v>22262</v>
      </c>
      <c r="C33" s="2" t="s">
        <v>45</v>
      </c>
      <c r="D33" s="2" t="s">
        <v>46</v>
      </c>
      <c r="E33" s="3">
        <v>193</v>
      </c>
      <c r="F33" s="2">
        <f>K33*12</f>
        <v>60</v>
      </c>
      <c r="G33" s="2">
        <v>2245</v>
      </c>
      <c r="H33" s="2">
        <f>F33+G33</f>
        <v>2305</v>
      </c>
      <c r="I33" s="2" t="s">
        <v>47</v>
      </c>
      <c r="J33" s="4">
        <f>(200-E33)*(75/100)</f>
        <v>5.25</v>
      </c>
      <c r="K33" s="2">
        <v>5</v>
      </c>
      <c r="L33" s="4">
        <f>IF(J33&gt;38,38,J33)</f>
        <v>5.25</v>
      </c>
    </row>
    <row r="34" spans="1:12" ht="15">
      <c r="A34" s="2">
        <v>31</v>
      </c>
      <c r="B34" s="2">
        <v>22195</v>
      </c>
      <c r="C34" s="2" t="s">
        <v>28</v>
      </c>
      <c r="D34" s="2" t="s">
        <v>24</v>
      </c>
      <c r="E34" s="3">
        <v>198</v>
      </c>
      <c r="F34" s="2">
        <f>K34*12</f>
        <v>24</v>
      </c>
      <c r="G34" s="2">
        <v>2281</v>
      </c>
      <c r="H34" s="2">
        <f>F34+G34</f>
        <v>2305</v>
      </c>
      <c r="I34" s="2"/>
      <c r="J34" s="4">
        <f>(200-E34)*(75/100)</f>
        <v>1.5</v>
      </c>
      <c r="K34" s="3">
        <v>2</v>
      </c>
      <c r="L34" s="4">
        <f>IF(J34&gt;38,38,J34)</f>
        <v>1.5</v>
      </c>
    </row>
    <row r="35" spans="1:12" ht="15">
      <c r="A35" s="2">
        <v>32</v>
      </c>
      <c r="B35" s="2">
        <v>22285</v>
      </c>
      <c r="C35" s="2" t="s">
        <v>111</v>
      </c>
      <c r="D35" s="2" t="s">
        <v>14</v>
      </c>
      <c r="E35" s="3">
        <v>177</v>
      </c>
      <c r="F35" s="2">
        <f>K35*12</f>
        <v>204</v>
      </c>
      <c r="G35" s="2">
        <v>2101</v>
      </c>
      <c r="H35" s="2">
        <f>F35+G35</f>
        <v>2305</v>
      </c>
      <c r="I35" s="2"/>
      <c r="J35" s="4">
        <f>(200-E35)*(75/100)</f>
        <v>17.25</v>
      </c>
      <c r="K35" s="3">
        <v>17</v>
      </c>
      <c r="L35" s="4">
        <f>IF(J35&gt;38,38,J35)</f>
        <v>17.25</v>
      </c>
    </row>
    <row r="36" spans="1:12" ht="15">
      <c r="A36" s="2">
        <v>33</v>
      </c>
      <c r="B36" s="3">
        <v>23304</v>
      </c>
      <c r="C36" s="3" t="s">
        <v>197</v>
      </c>
      <c r="D36" s="3" t="s">
        <v>24</v>
      </c>
      <c r="E36" s="3">
        <v>168</v>
      </c>
      <c r="F36" s="2">
        <f>K36*12</f>
        <v>288</v>
      </c>
      <c r="G36" s="2">
        <v>2015</v>
      </c>
      <c r="H36" s="2">
        <f>F36+G36</f>
        <v>2303</v>
      </c>
      <c r="I36" s="2"/>
      <c r="J36" s="4">
        <f>(200-E36)*(75/100)</f>
        <v>24</v>
      </c>
      <c r="K36" s="3">
        <v>24</v>
      </c>
      <c r="L36" s="4">
        <f>IF(J36&gt;38,38,J36)</f>
        <v>24</v>
      </c>
    </row>
    <row r="37" spans="1:12" ht="15">
      <c r="A37" s="2">
        <v>34</v>
      </c>
      <c r="B37" s="2">
        <v>22603</v>
      </c>
      <c r="C37" s="2" t="s">
        <v>199</v>
      </c>
      <c r="D37" s="2" t="s">
        <v>46</v>
      </c>
      <c r="E37" s="3">
        <v>188</v>
      </c>
      <c r="F37" s="2">
        <f>K37*12</f>
        <v>108</v>
      </c>
      <c r="G37" s="2">
        <v>2160</v>
      </c>
      <c r="H37" s="2">
        <f>F37+G37</f>
        <v>2268</v>
      </c>
      <c r="I37" s="2" t="s">
        <v>47</v>
      </c>
      <c r="J37" s="4">
        <f>(200-E37)*(75/100)</f>
        <v>9</v>
      </c>
      <c r="K37" s="3">
        <v>9</v>
      </c>
      <c r="L37" s="4">
        <f>IF(J37&gt;38,38,J37)</f>
        <v>9</v>
      </c>
    </row>
    <row r="38" spans="1:12" ht="15">
      <c r="A38" s="2">
        <v>35</v>
      </c>
      <c r="B38" s="2">
        <v>21402</v>
      </c>
      <c r="C38" s="2" t="s">
        <v>76</v>
      </c>
      <c r="D38" s="2" t="s">
        <v>24</v>
      </c>
      <c r="E38" s="3">
        <v>186</v>
      </c>
      <c r="F38" s="2">
        <f>K38*12</f>
        <v>132</v>
      </c>
      <c r="G38" s="2">
        <v>2122</v>
      </c>
      <c r="H38" s="2">
        <f>F38+G38</f>
        <v>2254</v>
      </c>
      <c r="I38" s="2"/>
      <c r="J38" s="4">
        <f>(200-E38)*(75/100)</f>
        <v>10.5</v>
      </c>
      <c r="K38" s="3">
        <v>11</v>
      </c>
      <c r="L38" s="4">
        <f>IF(J38&lt;0,0,J38)</f>
        <v>10.5</v>
      </c>
    </row>
    <row r="39" spans="1:12" ht="15">
      <c r="A39" s="2">
        <v>36</v>
      </c>
      <c r="B39" s="2">
        <v>22728</v>
      </c>
      <c r="C39" s="2" t="s">
        <v>136</v>
      </c>
      <c r="D39" s="2" t="s">
        <v>44</v>
      </c>
      <c r="E39" s="3">
        <v>163</v>
      </c>
      <c r="F39" s="2">
        <f>K39*12</f>
        <v>336</v>
      </c>
      <c r="G39" s="2">
        <v>1899</v>
      </c>
      <c r="H39" s="2">
        <f>F39+G39</f>
        <v>2235</v>
      </c>
      <c r="I39" s="2" t="s">
        <v>47</v>
      </c>
      <c r="J39" s="4">
        <f>(200-E39)*(75/100)</f>
        <v>27.75</v>
      </c>
      <c r="K39" s="3">
        <v>28</v>
      </c>
      <c r="L39" s="4">
        <f>IF(J39&gt;38,38,J39)</f>
        <v>27.75</v>
      </c>
    </row>
    <row r="40" spans="1:12" ht="15">
      <c r="A40" s="2">
        <v>37</v>
      </c>
      <c r="B40" s="2">
        <v>22637</v>
      </c>
      <c r="C40" s="2" t="s">
        <v>226</v>
      </c>
      <c r="D40" s="2" t="s">
        <v>14</v>
      </c>
      <c r="E40" s="15">
        <v>195</v>
      </c>
      <c r="F40" s="2">
        <f>K40*12</f>
        <v>48</v>
      </c>
      <c r="G40" s="2">
        <v>2175</v>
      </c>
      <c r="H40" s="2">
        <f>F40+G40</f>
        <v>2223</v>
      </c>
      <c r="I40" s="2"/>
      <c r="J40" s="4">
        <f>(200-E40)*(75/100)</f>
        <v>3.75</v>
      </c>
      <c r="K40" s="15">
        <v>4</v>
      </c>
      <c r="L40" s="4">
        <f>IF(J40&gt;38,38,J40)</f>
        <v>3.75</v>
      </c>
    </row>
    <row r="41" spans="1:12" ht="15">
      <c r="A41" s="2">
        <v>38</v>
      </c>
      <c r="B41" s="2">
        <v>17217</v>
      </c>
      <c r="C41" s="2" t="s">
        <v>58</v>
      </c>
      <c r="D41" s="2" t="s">
        <v>24</v>
      </c>
      <c r="E41" s="15">
        <v>196</v>
      </c>
      <c r="F41" s="2">
        <f>K41*12</f>
        <v>36</v>
      </c>
      <c r="G41" s="2">
        <v>2144</v>
      </c>
      <c r="H41" s="2">
        <f>F41+G41</f>
        <v>2180</v>
      </c>
      <c r="I41" s="2"/>
      <c r="J41" s="4">
        <f>(200-E41)*(75/100)</f>
        <v>3</v>
      </c>
      <c r="K41" s="15">
        <v>3</v>
      </c>
      <c r="L41" s="4">
        <f>IF(J41&lt;0,0,J41)</f>
        <v>3</v>
      </c>
    </row>
    <row r="42" spans="1:12" ht="15">
      <c r="A42" s="2">
        <v>39</v>
      </c>
      <c r="B42" s="3">
        <v>24152</v>
      </c>
      <c r="C42" t="s">
        <v>408</v>
      </c>
      <c r="D42" s="3" t="s">
        <v>44</v>
      </c>
      <c r="E42" s="3">
        <v>123</v>
      </c>
      <c r="F42" s="2">
        <f>K42*12</f>
        <v>456</v>
      </c>
      <c r="G42" s="2">
        <v>1708</v>
      </c>
      <c r="H42" s="2">
        <f>F42+G42</f>
        <v>2164</v>
      </c>
      <c r="I42" s="2"/>
      <c r="J42" s="4">
        <f>(200-E42)*(75/100)</f>
        <v>57.75</v>
      </c>
      <c r="K42" s="3">
        <v>38</v>
      </c>
      <c r="L42" s="4">
        <f>IF(J42&gt;38,38,J42)</f>
        <v>38</v>
      </c>
    </row>
    <row r="43" spans="1:12" ht="15">
      <c r="A43" s="2">
        <v>40</v>
      </c>
      <c r="B43" s="3">
        <v>24119</v>
      </c>
      <c r="C43" s="3" t="s">
        <v>430</v>
      </c>
      <c r="D43" s="3" t="s">
        <v>24</v>
      </c>
      <c r="E43" s="3">
        <v>171</v>
      </c>
      <c r="F43" s="2">
        <f>K43*12</f>
        <v>264</v>
      </c>
      <c r="G43" s="2">
        <v>1892</v>
      </c>
      <c r="H43" s="2">
        <f>F43+G43</f>
        <v>2156</v>
      </c>
      <c r="I43" s="2" t="s">
        <v>47</v>
      </c>
      <c r="J43" s="4">
        <f>(200-E43)*(75/100)</f>
        <v>21.75</v>
      </c>
      <c r="K43" s="3">
        <v>22</v>
      </c>
      <c r="L43" s="4">
        <f>IF(J43&gt;38,38,J43)</f>
        <v>21.75</v>
      </c>
    </row>
    <row r="44" spans="1:12" ht="15">
      <c r="A44" s="2">
        <v>41</v>
      </c>
      <c r="B44" s="2">
        <v>1058</v>
      </c>
      <c r="C44" s="2" t="s">
        <v>184</v>
      </c>
      <c r="D44" s="2" t="s">
        <v>46</v>
      </c>
      <c r="E44" s="2">
        <v>198</v>
      </c>
      <c r="F44" s="2">
        <f>K44*12</f>
        <v>24</v>
      </c>
      <c r="G44" s="2">
        <v>2125</v>
      </c>
      <c r="H44" s="2">
        <f>F44+G44</f>
        <v>2149</v>
      </c>
      <c r="I44" s="2"/>
      <c r="J44" s="4">
        <f>(200-E44)*(75/100)</f>
        <v>1.5</v>
      </c>
      <c r="K44" s="3">
        <v>2</v>
      </c>
      <c r="L44" s="4">
        <f>IF(J44&gt;38,38,J44)</f>
        <v>1.5</v>
      </c>
    </row>
    <row r="45" spans="1:12" ht="15">
      <c r="A45" s="2">
        <v>42</v>
      </c>
      <c r="B45" s="3">
        <v>23306</v>
      </c>
      <c r="C45" s="3" t="s">
        <v>132</v>
      </c>
      <c r="D45" s="3" t="s">
        <v>24</v>
      </c>
      <c r="E45" s="3">
        <v>172</v>
      </c>
      <c r="F45" s="2">
        <f>K45*12</f>
        <v>252</v>
      </c>
      <c r="G45" s="2">
        <v>1895</v>
      </c>
      <c r="H45" s="2">
        <f>F45+G45</f>
        <v>2147</v>
      </c>
      <c r="I45" s="2"/>
      <c r="J45" s="4">
        <f>(200-E45)*(75/100)</f>
        <v>21</v>
      </c>
      <c r="K45" s="3">
        <v>21</v>
      </c>
      <c r="L45" s="4">
        <f>IF(J45&gt;38,38,J45)</f>
        <v>21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R7" sqref="R7"/>
    </sheetView>
  </sheetViews>
  <sheetFormatPr defaultColWidth="11.421875" defaultRowHeight="15"/>
  <cols>
    <col min="1" max="1" width="4.8515625" style="0" customWidth="1"/>
    <col min="2" max="2" width="20.421875" style="0" customWidth="1"/>
    <col min="3" max="3" width="7.140625" style="0" customWidth="1"/>
    <col min="4" max="16" width="4.8515625" style="0" customWidth="1"/>
    <col min="17" max="18" width="6.140625" style="0" customWidth="1"/>
  </cols>
  <sheetData>
    <row r="1" spans="1:2" ht="25.5">
      <c r="A1" s="7" t="s">
        <v>360</v>
      </c>
      <c r="B1" s="7"/>
    </row>
    <row r="2" spans="1:17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5">
      <c r="A3" s="8" t="s">
        <v>1</v>
      </c>
      <c r="B3" s="8" t="s">
        <v>3</v>
      </c>
      <c r="C3" s="9" t="s">
        <v>4</v>
      </c>
      <c r="D3" s="9" t="s">
        <v>361</v>
      </c>
      <c r="E3" s="9" t="s">
        <v>362</v>
      </c>
      <c r="F3" s="9" t="s">
        <v>363</v>
      </c>
      <c r="G3" s="9" t="s">
        <v>364</v>
      </c>
      <c r="H3" s="9" t="s">
        <v>365</v>
      </c>
      <c r="I3" s="9" t="s">
        <v>366</v>
      </c>
      <c r="J3" s="9" t="s">
        <v>367</v>
      </c>
      <c r="K3" s="9" t="s">
        <v>368</v>
      </c>
      <c r="L3" s="9" t="s">
        <v>369</v>
      </c>
      <c r="M3" s="9" t="s">
        <v>370</v>
      </c>
      <c r="N3" s="9" t="s">
        <v>371</v>
      </c>
      <c r="O3" s="9" t="s">
        <v>372</v>
      </c>
      <c r="P3" s="39" t="s">
        <v>373</v>
      </c>
      <c r="Q3" s="8"/>
    </row>
    <row r="4" spans="1:18" ht="15">
      <c r="A4" s="18"/>
      <c r="B4" s="18"/>
      <c r="C4" s="9"/>
      <c r="D4" s="19" t="s">
        <v>376</v>
      </c>
      <c r="E4" s="20" t="s">
        <v>385</v>
      </c>
      <c r="F4" s="19" t="s">
        <v>394</v>
      </c>
      <c r="G4" s="19" t="s">
        <v>395</v>
      </c>
      <c r="H4" s="19" t="s">
        <v>445</v>
      </c>
      <c r="I4" s="19" t="s">
        <v>441</v>
      </c>
      <c r="J4" s="20" t="s">
        <v>385</v>
      </c>
      <c r="K4" s="20" t="s">
        <v>445</v>
      </c>
      <c r="L4" s="20" t="s">
        <v>376</v>
      </c>
      <c r="M4" s="20" t="s">
        <v>480</v>
      </c>
      <c r="N4" s="20" t="s">
        <v>510</v>
      </c>
      <c r="O4" s="9" t="s">
        <v>516</v>
      </c>
      <c r="P4" s="9" t="s">
        <v>445</v>
      </c>
      <c r="Q4" s="8"/>
      <c r="R4" s="2" t="s">
        <v>389</v>
      </c>
    </row>
    <row r="5" spans="1:18" ht="15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21" t="s">
        <v>390</v>
      </c>
      <c r="R5" s="22" t="s">
        <v>391</v>
      </c>
    </row>
    <row r="6" spans="1:18" ht="15">
      <c r="A6" s="11">
        <v>1</v>
      </c>
      <c r="B6" s="8" t="s">
        <v>114</v>
      </c>
      <c r="C6" s="23" t="s">
        <v>396</v>
      </c>
      <c r="D6" s="23"/>
      <c r="E6" s="26"/>
      <c r="F6" s="23">
        <v>2</v>
      </c>
      <c r="G6" s="23">
        <v>2</v>
      </c>
      <c r="H6" s="23">
        <v>2</v>
      </c>
      <c r="I6" s="23">
        <v>2</v>
      </c>
      <c r="J6" s="23"/>
      <c r="K6" s="23"/>
      <c r="L6" s="23">
        <v>2</v>
      </c>
      <c r="M6" s="24">
        <v>1</v>
      </c>
      <c r="N6" s="23">
        <v>2</v>
      </c>
      <c r="O6" s="23"/>
      <c r="P6" s="23">
        <v>2</v>
      </c>
      <c r="Q6" s="25">
        <f>SUM(D6:P6)</f>
        <v>15</v>
      </c>
      <c r="R6">
        <v>6</v>
      </c>
    </row>
    <row r="7" spans="1:18" ht="15">
      <c r="A7" s="11">
        <v>2</v>
      </c>
      <c r="B7" s="11" t="s">
        <v>45</v>
      </c>
      <c r="C7" s="23" t="s">
        <v>382</v>
      </c>
      <c r="D7" s="23">
        <v>2</v>
      </c>
      <c r="E7" s="11"/>
      <c r="F7" s="23">
        <v>1</v>
      </c>
      <c r="G7" s="23">
        <v>2</v>
      </c>
      <c r="H7" s="23">
        <v>2</v>
      </c>
      <c r="I7" s="23"/>
      <c r="J7" s="23"/>
      <c r="K7" s="23"/>
      <c r="L7" s="23"/>
      <c r="M7" s="24">
        <v>2</v>
      </c>
      <c r="N7" s="23"/>
      <c r="O7" s="23"/>
      <c r="P7" s="23">
        <v>2</v>
      </c>
      <c r="Q7" s="25">
        <f>SUM(D7:P7)</f>
        <v>11</v>
      </c>
      <c r="R7">
        <v>5</v>
      </c>
    </row>
    <row r="8" spans="1:18" ht="15">
      <c r="A8" s="11">
        <v>3</v>
      </c>
      <c r="B8" s="11" t="s">
        <v>199</v>
      </c>
      <c r="C8" s="23" t="s">
        <v>382</v>
      </c>
      <c r="D8" s="23">
        <v>2</v>
      </c>
      <c r="E8" s="11"/>
      <c r="F8" s="23">
        <v>1</v>
      </c>
      <c r="G8" s="23"/>
      <c r="H8" s="23">
        <v>2</v>
      </c>
      <c r="I8" s="23"/>
      <c r="J8" s="23"/>
      <c r="K8" s="23"/>
      <c r="L8" s="23">
        <v>2</v>
      </c>
      <c r="M8" s="24"/>
      <c r="N8" s="23"/>
      <c r="O8" s="23"/>
      <c r="P8" s="23">
        <v>2</v>
      </c>
      <c r="Q8" s="25">
        <f>SUM(D8:P8)</f>
        <v>9</v>
      </c>
      <c r="R8">
        <v>3</v>
      </c>
    </row>
    <row r="9" spans="1:18" ht="15">
      <c r="A9" s="11">
        <v>4</v>
      </c>
      <c r="B9" s="8" t="s">
        <v>136</v>
      </c>
      <c r="C9" s="23" t="s">
        <v>396</v>
      </c>
      <c r="D9" s="23"/>
      <c r="E9" s="26"/>
      <c r="F9" s="23">
        <v>2</v>
      </c>
      <c r="G9" s="23"/>
      <c r="H9" s="23">
        <v>2</v>
      </c>
      <c r="I9" s="23"/>
      <c r="J9" s="23"/>
      <c r="K9" s="23"/>
      <c r="L9" s="23"/>
      <c r="M9" s="24">
        <v>1</v>
      </c>
      <c r="N9" s="23">
        <v>2</v>
      </c>
      <c r="O9" s="23"/>
      <c r="P9" s="23">
        <v>2</v>
      </c>
      <c r="Q9" s="25">
        <f>SUM(D9:P9)</f>
        <v>9</v>
      </c>
      <c r="R9">
        <v>3</v>
      </c>
    </row>
    <row r="10" spans="1:18" ht="15">
      <c r="A10" s="11">
        <v>5</v>
      </c>
      <c r="B10" s="8" t="s">
        <v>55</v>
      </c>
      <c r="C10" s="23" t="s">
        <v>381</v>
      </c>
      <c r="D10" s="23">
        <v>1</v>
      </c>
      <c r="E10" s="26"/>
      <c r="F10" s="23">
        <v>2</v>
      </c>
      <c r="G10" s="23"/>
      <c r="H10" s="23"/>
      <c r="I10" s="23"/>
      <c r="J10" s="23"/>
      <c r="K10" s="23"/>
      <c r="L10" s="23">
        <v>1</v>
      </c>
      <c r="M10" s="24"/>
      <c r="N10" s="23"/>
      <c r="O10" s="23"/>
      <c r="P10" s="23"/>
      <c r="Q10" s="25">
        <f>SUM(D10:P10)</f>
        <v>4</v>
      </c>
      <c r="R10">
        <v>2</v>
      </c>
    </row>
    <row r="11" spans="1:18" ht="15">
      <c r="A11" s="11">
        <v>6</v>
      </c>
      <c r="B11" s="8" t="s">
        <v>397</v>
      </c>
      <c r="C11" s="23" t="s">
        <v>380</v>
      </c>
      <c r="D11" s="23"/>
      <c r="E11" s="26"/>
      <c r="F11" s="23"/>
      <c r="G11" s="23">
        <v>1</v>
      </c>
      <c r="H11" s="23">
        <v>2</v>
      </c>
      <c r="I11" s="23"/>
      <c r="J11" s="23"/>
      <c r="K11" s="23"/>
      <c r="L11" s="23"/>
      <c r="M11" s="24"/>
      <c r="N11" s="23">
        <v>1</v>
      </c>
      <c r="O11" s="23"/>
      <c r="P11" s="23"/>
      <c r="Q11" s="25">
        <f>SUM(D11:P11)</f>
        <v>4</v>
      </c>
      <c r="R11">
        <v>2</v>
      </c>
    </row>
    <row r="12" spans="1:18" ht="15">
      <c r="A12" s="11">
        <v>7</v>
      </c>
      <c r="B12" s="8" t="s">
        <v>430</v>
      </c>
      <c r="C12" s="23" t="s">
        <v>380</v>
      </c>
      <c r="D12" s="23"/>
      <c r="E12" s="26"/>
      <c r="F12" s="23"/>
      <c r="G12" s="23"/>
      <c r="H12" s="23"/>
      <c r="I12" s="23"/>
      <c r="J12" s="23"/>
      <c r="K12" s="23"/>
      <c r="L12" s="23"/>
      <c r="M12" s="24"/>
      <c r="N12" s="23">
        <v>1</v>
      </c>
      <c r="O12" s="23"/>
      <c r="P12" s="23">
        <v>2</v>
      </c>
      <c r="Q12" s="25">
        <f>SUM(D12:P12)</f>
        <v>3</v>
      </c>
      <c r="R12">
        <v>2</v>
      </c>
    </row>
    <row r="13" spans="1:18" ht="15">
      <c r="A13" s="11">
        <v>8</v>
      </c>
      <c r="B13" s="8" t="s">
        <v>392</v>
      </c>
      <c r="C13" s="23" t="s">
        <v>381</v>
      </c>
      <c r="D13" s="23">
        <v>1</v>
      </c>
      <c r="E13" s="26"/>
      <c r="F13" s="23"/>
      <c r="G13" s="23"/>
      <c r="H13" s="23"/>
      <c r="I13" s="23"/>
      <c r="J13" s="23"/>
      <c r="K13" s="23"/>
      <c r="L13" s="23">
        <v>1</v>
      </c>
      <c r="M13" s="24"/>
      <c r="N13" s="23"/>
      <c r="O13" s="23"/>
      <c r="P13" s="23"/>
      <c r="Q13" s="25">
        <f>SUM(D13:P13)</f>
        <v>2</v>
      </c>
      <c r="R13">
        <v>1</v>
      </c>
    </row>
    <row r="14" spans="1:18" ht="15">
      <c r="A14" s="11">
        <v>9</v>
      </c>
      <c r="B14" s="8" t="s">
        <v>463</v>
      </c>
      <c r="C14" s="23" t="s">
        <v>396</v>
      </c>
      <c r="D14" s="23"/>
      <c r="E14" s="26"/>
      <c r="F14" s="23"/>
      <c r="G14" s="23"/>
      <c r="H14" s="23"/>
      <c r="I14" s="23"/>
      <c r="J14" s="23"/>
      <c r="K14" s="23"/>
      <c r="L14" s="23"/>
      <c r="M14" s="24">
        <v>1</v>
      </c>
      <c r="N14" s="23"/>
      <c r="O14" s="23"/>
      <c r="P14" s="23"/>
      <c r="Q14" s="25">
        <f>SUM(D14:P14)</f>
        <v>1</v>
      </c>
      <c r="R14">
        <v>1</v>
      </c>
    </row>
    <row r="15" spans="1:18" ht="15">
      <c r="A15" s="11">
        <v>10</v>
      </c>
      <c r="B15" s="8" t="s">
        <v>88</v>
      </c>
      <c r="C15" s="23" t="s">
        <v>382</v>
      </c>
      <c r="D15" s="23"/>
      <c r="E15" s="26"/>
      <c r="F15" s="23">
        <v>1</v>
      </c>
      <c r="G15" s="23"/>
      <c r="H15" s="23"/>
      <c r="I15" s="23"/>
      <c r="J15" s="23"/>
      <c r="K15" s="23"/>
      <c r="L15" s="23"/>
      <c r="M15" s="24"/>
      <c r="N15" s="23"/>
      <c r="O15" s="23"/>
      <c r="P15" s="23"/>
      <c r="Q15" s="25">
        <f>SUM(D15:P15)</f>
        <v>1</v>
      </c>
      <c r="R15">
        <v>1</v>
      </c>
    </row>
    <row r="16" spans="1:18" ht="15">
      <c r="A16" s="11">
        <v>11</v>
      </c>
      <c r="B16" s="8" t="s">
        <v>448</v>
      </c>
      <c r="C16" s="23" t="s">
        <v>379</v>
      </c>
      <c r="D16" s="23"/>
      <c r="E16" s="26"/>
      <c r="F16" s="23"/>
      <c r="G16" s="23"/>
      <c r="H16" s="23">
        <v>1</v>
      </c>
      <c r="I16" s="23"/>
      <c r="J16" s="23"/>
      <c r="K16" s="23">
        <v>1</v>
      </c>
      <c r="L16" s="23"/>
      <c r="M16" s="24"/>
      <c r="N16" s="23"/>
      <c r="O16" s="23"/>
      <c r="P16" s="23"/>
      <c r="Q16" s="25">
        <f>SUM(D16:P16)</f>
        <v>2</v>
      </c>
      <c r="R16">
        <v>1</v>
      </c>
    </row>
    <row r="17" spans="1:18" ht="15">
      <c r="A17" s="11">
        <v>12</v>
      </c>
      <c r="B17" s="8" t="s">
        <v>421</v>
      </c>
      <c r="C17" s="23" t="s">
        <v>442</v>
      </c>
      <c r="D17" s="23"/>
      <c r="E17" s="23"/>
      <c r="F17" s="23"/>
      <c r="G17" s="23"/>
      <c r="H17" s="23"/>
      <c r="I17" s="23">
        <v>1</v>
      </c>
      <c r="J17" s="23"/>
      <c r="K17" s="23"/>
      <c r="L17" s="23"/>
      <c r="M17" s="23"/>
      <c r="N17" s="23"/>
      <c r="O17" s="23"/>
      <c r="P17" s="23"/>
      <c r="Q17" s="25">
        <f>SUM(D17:P17)</f>
        <v>1</v>
      </c>
      <c r="R17">
        <v>1</v>
      </c>
    </row>
    <row r="18" spans="5:15" ht="15">
      <c r="E18" t="s">
        <v>393</v>
      </c>
      <c r="J18" t="s">
        <v>393</v>
      </c>
      <c r="O18" t="s">
        <v>393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164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3.8515625" style="0" customWidth="1"/>
    <col min="2" max="2" width="19.140625" style="0" customWidth="1"/>
    <col min="3" max="3" width="6.00390625" style="0" customWidth="1"/>
    <col min="4" max="4" width="5.00390625" style="0" customWidth="1"/>
    <col min="5" max="5" width="5.28125" style="0" customWidth="1"/>
    <col min="6" max="6" width="4.8515625" style="0" customWidth="1"/>
    <col min="7" max="8" width="5.00390625" style="0" customWidth="1"/>
    <col min="9" max="9" width="5.140625" style="0" customWidth="1"/>
    <col min="10" max="10" width="5.00390625" style="0" customWidth="1"/>
    <col min="11" max="12" width="5.421875" style="0" customWidth="1"/>
    <col min="13" max="13" width="6.57421875" style="0" customWidth="1"/>
    <col min="14" max="14" width="6.00390625" style="0" customWidth="1"/>
    <col min="15" max="15" width="5.8515625" style="0" customWidth="1"/>
    <col min="16" max="16" width="6.57421875" style="0" customWidth="1"/>
    <col min="17" max="17" width="7.28125" style="0" customWidth="1"/>
    <col min="19" max="19" width="6.7109375" style="0" customWidth="1"/>
  </cols>
  <sheetData>
    <row r="1" spans="1:2" ht="25.5">
      <c r="A1" s="7" t="s">
        <v>360</v>
      </c>
      <c r="B1" s="7"/>
    </row>
    <row r="2" spans="1:19" ht="15">
      <c r="A2" s="8" t="s">
        <v>1</v>
      </c>
      <c r="B2" s="8" t="s">
        <v>3</v>
      </c>
      <c r="C2" s="8" t="s">
        <v>4</v>
      </c>
      <c r="D2" s="9" t="s">
        <v>361</v>
      </c>
      <c r="E2" s="9" t="s">
        <v>362</v>
      </c>
      <c r="F2" s="9" t="s">
        <v>363</v>
      </c>
      <c r="G2" s="9" t="s">
        <v>364</v>
      </c>
      <c r="H2" s="9" t="s">
        <v>365</v>
      </c>
      <c r="I2" s="9" t="s">
        <v>366</v>
      </c>
      <c r="J2" s="9" t="s">
        <v>367</v>
      </c>
      <c r="K2" s="9" t="s">
        <v>368</v>
      </c>
      <c r="L2" s="10" t="s">
        <v>369</v>
      </c>
      <c r="M2" s="10" t="s">
        <v>370</v>
      </c>
      <c r="N2" s="10" t="s">
        <v>371</v>
      </c>
      <c r="O2" s="10" t="s">
        <v>372</v>
      </c>
      <c r="P2" s="10" t="s">
        <v>373</v>
      </c>
      <c r="Q2" s="8" t="s">
        <v>374</v>
      </c>
      <c r="R2" s="8" t="s">
        <v>375</v>
      </c>
      <c r="S2" s="8"/>
    </row>
    <row r="3" spans="1:19" ht="15">
      <c r="A3" s="8"/>
      <c r="B3" s="8"/>
      <c r="C3" s="8"/>
      <c r="D3" s="9" t="s">
        <v>376</v>
      </c>
      <c r="E3" s="9" t="s">
        <v>385</v>
      </c>
      <c r="F3" s="9" t="s">
        <v>394</v>
      </c>
      <c r="G3" s="9" t="s">
        <v>395</v>
      </c>
      <c r="H3" s="9" t="s">
        <v>445</v>
      </c>
      <c r="I3" s="9" t="s">
        <v>449</v>
      </c>
      <c r="J3" s="9" t="s">
        <v>385</v>
      </c>
      <c r="K3" s="9" t="s">
        <v>453</v>
      </c>
      <c r="L3" s="9" t="s">
        <v>376</v>
      </c>
      <c r="M3" s="9" t="s">
        <v>468</v>
      </c>
      <c r="N3" s="9" t="s">
        <v>24</v>
      </c>
      <c r="O3" s="9" t="s">
        <v>449</v>
      </c>
      <c r="P3" s="9" t="s">
        <v>524</v>
      </c>
      <c r="Q3" s="8" t="s">
        <v>377</v>
      </c>
      <c r="R3" s="8" t="s">
        <v>378</v>
      </c>
      <c r="S3" s="8"/>
    </row>
    <row r="4" spans="1:23" ht="15">
      <c r="A4" s="8"/>
      <c r="B4" s="8"/>
      <c r="C4" s="8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8"/>
      <c r="S4" s="28"/>
      <c r="U4" s="2"/>
      <c r="V4" s="15"/>
      <c r="W4" s="15"/>
    </row>
    <row r="5" spans="1:23" ht="15">
      <c r="A5" s="8">
        <v>1</v>
      </c>
      <c r="B5" s="11" t="s">
        <v>77</v>
      </c>
      <c r="C5" s="11" t="s">
        <v>379</v>
      </c>
      <c r="D5" s="11">
        <v>4</v>
      </c>
      <c r="E5" s="31" t="s">
        <v>458</v>
      </c>
      <c r="F5" s="31" t="s">
        <v>478</v>
      </c>
      <c r="G5" s="31" t="s">
        <v>475</v>
      </c>
      <c r="H5" s="11">
        <v>1</v>
      </c>
      <c r="I5" s="11"/>
      <c r="J5" s="11">
        <v>4</v>
      </c>
      <c r="K5" s="14">
        <v>1</v>
      </c>
      <c r="L5" s="11">
        <v>2</v>
      </c>
      <c r="M5" s="11"/>
      <c r="N5" s="11">
        <v>1</v>
      </c>
      <c r="O5" s="31" t="s">
        <v>514</v>
      </c>
      <c r="P5" s="31" t="s">
        <v>478</v>
      </c>
      <c r="Q5" s="11">
        <f>SUM(D5:P5)</f>
        <v>13</v>
      </c>
      <c r="R5" s="12">
        <f>Q5/COUNT(D5:P5)</f>
        <v>2.1666666666666665</v>
      </c>
      <c r="S5" s="11">
        <f>COUNT(D5:P5)</f>
        <v>6</v>
      </c>
      <c r="U5" s="2"/>
      <c r="V5" s="15"/>
      <c r="W5" s="15"/>
    </row>
    <row r="6" spans="1:23" ht="15">
      <c r="A6" s="11">
        <v>2</v>
      </c>
      <c r="B6" s="11" t="s">
        <v>19</v>
      </c>
      <c r="C6" s="11" t="s">
        <v>379</v>
      </c>
      <c r="D6" s="31" t="s">
        <v>475</v>
      </c>
      <c r="E6" s="11"/>
      <c r="F6" s="31" t="s">
        <v>473</v>
      </c>
      <c r="G6" s="11">
        <v>4</v>
      </c>
      <c r="H6" s="11">
        <v>3</v>
      </c>
      <c r="I6" s="11"/>
      <c r="J6" s="11"/>
      <c r="K6" s="11">
        <v>5</v>
      </c>
      <c r="L6" s="11">
        <v>3</v>
      </c>
      <c r="M6" s="11">
        <v>6</v>
      </c>
      <c r="N6" s="31" t="s">
        <v>509</v>
      </c>
      <c r="O6" s="11"/>
      <c r="P6" s="11">
        <v>3</v>
      </c>
      <c r="Q6" s="11">
        <f>SUM(D6:P6)</f>
        <v>24</v>
      </c>
      <c r="R6" s="12">
        <f>Q6/COUNT(D6:P6)</f>
        <v>4</v>
      </c>
      <c r="S6" s="11">
        <f>COUNT(D6:P6)</f>
        <v>6</v>
      </c>
      <c r="T6" s="17"/>
      <c r="U6" s="2"/>
      <c r="V6" s="2"/>
      <c r="W6" s="2"/>
    </row>
    <row r="7" spans="1:23" ht="15">
      <c r="A7" s="8">
        <v>3</v>
      </c>
      <c r="B7" s="11" t="s">
        <v>17</v>
      </c>
      <c r="C7" s="11" t="s">
        <v>379</v>
      </c>
      <c r="D7" s="11">
        <v>7</v>
      </c>
      <c r="E7" s="11"/>
      <c r="F7" s="31" t="s">
        <v>458</v>
      </c>
      <c r="G7" s="11">
        <v>9</v>
      </c>
      <c r="H7" s="11">
        <v>6</v>
      </c>
      <c r="I7" s="11"/>
      <c r="J7" s="11"/>
      <c r="K7" s="11">
        <v>4</v>
      </c>
      <c r="L7" s="31" t="s">
        <v>502</v>
      </c>
      <c r="M7" s="31" t="s">
        <v>502</v>
      </c>
      <c r="N7" s="11">
        <v>2</v>
      </c>
      <c r="O7" s="11"/>
      <c r="P7" s="11">
        <v>5</v>
      </c>
      <c r="Q7" s="11">
        <f>SUM(D7:P7)</f>
        <v>33</v>
      </c>
      <c r="R7" s="12">
        <f>Q7/COUNT(D7:P7)</f>
        <v>5.5</v>
      </c>
      <c r="S7" s="11">
        <f>COUNT(D7:P7)</f>
        <v>6</v>
      </c>
      <c r="T7" s="17"/>
      <c r="U7" s="2"/>
      <c r="V7" s="2"/>
      <c r="W7" s="2"/>
    </row>
    <row r="8" spans="1:23" ht="15">
      <c r="A8" s="11">
        <v>4</v>
      </c>
      <c r="B8" s="11" t="s">
        <v>25</v>
      </c>
      <c r="C8" s="11" t="s">
        <v>380</v>
      </c>
      <c r="D8" s="11">
        <v>5</v>
      </c>
      <c r="E8" s="31" t="s">
        <v>515</v>
      </c>
      <c r="F8" s="31"/>
      <c r="G8" s="31" t="s">
        <v>456</v>
      </c>
      <c r="H8" s="11">
        <v>9</v>
      </c>
      <c r="I8" s="11">
        <v>2</v>
      </c>
      <c r="J8" s="11"/>
      <c r="K8" s="31" t="s">
        <v>520</v>
      </c>
      <c r="L8" s="31" t="s">
        <v>469</v>
      </c>
      <c r="M8" s="11">
        <v>7</v>
      </c>
      <c r="N8" s="11"/>
      <c r="O8" s="11">
        <v>1</v>
      </c>
      <c r="P8" s="11">
        <v>10</v>
      </c>
      <c r="Q8" s="11">
        <f>SUM(D8:P8)</f>
        <v>34</v>
      </c>
      <c r="R8" s="12">
        <f>Q8/COUNT(D8:P8)</f>
        <v>5.666666666666667</v>
      </c>
      <c r="S8" s="11">
        <f>COUNT(D8:P8)</f>
        <v>6</v>
      </c>
      <c r="T8" s="17"/>
      <c r="U8" s="2"/>
      <c r="V8" s="2"/>
      <c r="W8" s="2"/>
    </row>
    <row r="9" spans="1:23" ht="15">
      <c r="A9" s="8">
        <v>5</v>
      </c>
      <c r="B9" s="11" t="s">
        <v>22</v>
      </c>
      <c r="C9" s="11" t="s">
        <v>379</v>
      </c>
      <c r="D9" s="11">
        <v>8</v>
      </c>
      <c r="E9" s="31" t="s">
        <v>502</v>
      </c>
      <c r="F9" s="31" t="s">
        <v>456</v>
      </c>
      <c r="G9" s="11">
        <v>8</v>
      </c>
      <c r="H9" s="31" t="s">
        <v>457</v>
      </c>
      <c r="I9" s="11">
        <v>5</v>
      </c>
      <c r="J9" s="11">
        <v>5</v>
      </c>
      <c r="K9" s="11">
        <v>3</v>
      </c>
      <c r="L9" s="31" t="s">
        <v>478</v>
      </c>
      <c r="M9" s="11"/>
      <c r="N9" s="11">
        <v>7</v>
      </c>
      <c r="O9" s="11"/>
      <c r="P9" s="31" t="s">
        <v>519</v>
      </c>
      <c r="Q9" s="11">
        <f>SUM(D9:P9)</f>
        <v>36</v>
      </c>
      <c r="R9" s="12">
        <f>Q9/COUNT(D9:P9)</f>
        <v>6</v>
      </c>
      <c r="S9" s="11">
        <f>COUNT(D9:P9)</f>
        <v>6</v>
      </c>
      <c r="T9" s="17"/>
      <c r="U9" s="2"/>
      <c r="V9" s="2"/>
      <c r="W9" s="2"/>
    </row>
    <row r="10" spans="1:23" ht="15">
      <c r="A10" s="11">
        <v>6</v>
      </c>
      <c r="B10" s="11" t="s">
        <v>37</v>
      </c>
      <c r="C10" s="11" t="s">
        <v>379</v>
      </c>
      <c r="D10" s="11">
        <v>1</v>
      </c>
      <c r="E10" s="11"/>
      <c r="F10" s="31" t="s">
        <v>470</v>
      </c>
      <c r="G10" s="31" t="s">
        <v>515</v>
      </c>
      <c r="H10" s="11">
        <v>4</v>
      </c>
      <c r="I10" s="11"/>
      <c r="J10" s="11">
        <v>16</v>
      </c>
      <c r="K10" s="11">
        <v>2</v>
      </c>
      <c r="L10" s="11"/>
      <c r="M10" s="11"/>
      <c r="N10" s="11">
        <v>14</v>
      </c>
      <c r="O10" s="11"/>
      <c r="P10" s="11">
        <v>2</v>
      </c>
      <c r="Q10" s="11">
        <f>SUM(D10:P10)</f>
        <v>39</v>
      </c>
      <c r="R10" s="12">
        <f>Q10/COUNT(D10:P10)</f>
        <v>6.5</v>
      </c>
      <c r="S10" s="11">
        <f>COUNT(D10:P10)</f>
        <v>6</v>
      </c>
      <c r="T10" s="17"/>
      <c r="U10" s="2"/>
      <c r="V10" s="2"/>
      <c r="W10" s="2"/>
    </row>
    <row r="11" spans="1:22" ht="15">
      <c r="A11" s="8">
        <v>7</v>
      </c>
      <c r="B11" s="16" t="s">
        <v>410</v>
      </c>
      <c r="C11" s="16" t="s">
        <v>382</v>
      </c>
      <c r="D11" s="11"/>
      <c r="E11" s="11"/>
      <c r="F11" s="11">
        <v>5</v>
      </c>
      <c r="G11" s="31"/>
      <c r="H11" s="11">
        <v>8</v>
      </c>
      <c r="I11" s="11"/>
      <c r="J11" s="11"/>
      <c r="K11" s="11">
        <v>10</v>
      </c>
      <c r="L11" s="11">
        <v>4</v>
      </c>
      <c r="M11" s="11"/>
      <c r="N11" s="11">
        <v>10</v>
      </c>
      <c r="O11" s="11"/>
      <c r="P11" s="11">
        <v>4</v>
      </c>
      <c r="Q11" s="11">
        <f>SUM(D11:P11)</f>
        <v>41</v>
      </c>
      <c r="R11" s="12">
        <f>Q11/COUNT(D11:P11)</f>
        <v>6.833333333333333</v>
      </c>
      <c r="S11" s="11">
        <f>COUNT(D11:P11)</f>
        <v>6</v>
      </c>
      <c r="T11" s="17"/>
      <c r="U11" s="2"/>
      <c r="V11" s="3"/>
    </row>
    <row r="12" spans="1:24" ht="15">
      <c r="A12" s="11">
        <v>8</v>
      </c>
      <c r="B12" s="11" t="s">
        <v>13</v>
      </c>
      <c r="C12" s="11" t="s">
        <v>379</v>
      </c>
      <c r="D12" s="11">
        <v>16</v>
      </c>
      <c r="E12" s="11">
        <v>2</v>
      </c>
      <c r="F12" s="11">
        <v>7</v>
      </c>
      <c r="G12" s="31" t="s">
        <v>518</v>
      </c>
      <c r="H12" s="11">
        <v>5</v>
      </c>
      <c r="I12" s="11"/>
      <c r="J12" s="11"/>
      <c r="K12" s="11">
        <v>14</v>
      </c>
      <c r="L12" s="11"/>
      <c r="M12" s="11"/>
      <c r="N12" s="11"/>
      <c r="O12" s="11"/>
      <c r="P12" s="11">
        <v>1</v>
      </c>
      <c r="Q12" s="11">
        <f>SUM(D12:P12)</f>
        <v>45</v>
      </c>
      <c r="R12" s="12">
        <f>Q12/COUNT(D12:P12)</f>
        <v>7.5</v>
      </c>
      <c r="S12" s="11">
        <f>COUNT(D12:P12)</f>
        <v>6</v>
      </c>
      <c r="T12" s="17"/>
      <c r="U12" s="2"/>
      <c r="V12" s="3"/>
      <c r="W12" s="3"/>
      <c r="X12" s="3"/>
    </row>
    <row r="13" spans="1:24" ht="15">
      <c r="A13" s="8">
        <v>9</v>
      </c>
      <c r="B13" s="13" t="s">
        <v>15</v>
      </c>
      <c r="C13" s="13" t="s">
        <v>384</v>
      </c>
      <c r="D13" s="31" t="s">
        <v>462</v>
      </c>
      <c r="E13" s="11">
        <v>1</v>
      </c>
      <c r="F13" s="11" t="s">
        <v>454</v>
      </c>
      <c r="G13" s="31" t="s">
        <v>460</v>
      </c>
      <c r="H13" s="11">
        <v>13</v>
      </c>
      <c r="I13" s="11">
        <v>8</v>
      </c>
      <c r="J13" s="11">
        <v>8</v>
      </c>
      <c r="K13" s="11">
        <v>8</v>
      </c>
      <c r="L13" s="31" t="s">
        <v>476</v>
      </c>
      <c r="M13" s="31"/>
      <c r="N13" s="31" t="s">
        <v>513</v>
      </c>
      <c r="O13" s="11">
        <v>10</v>
      </c>
      <c r="P13" s="31" t="s">
        <v>469</v>
      </c>
      <c r="Q13" s="11">
        <f>SUM(D13:P13)</f>
        <v>48</v>
      </c>
      <c r="R13" s="12">
        <f>Q13/COUNT(D13:P13)</f>
        <v>8</v>
      </c>
      <c r="S13" s="11">
        <f>COUNT(D13:P13)</f>
        <v>6</v>
      </c>
      <c r="T13" s="17"/>
      <c r="U13" s="2"/>
      <c r="V13" s="2"/>
      <c r="W13" s="2"/>
      <c r="X13" s="2"/>
    </row>
    <row r="14" spans="1:24" ht="15">
      <c r="A14" s="11">
        <v>10</v>
      </c>
      <c r="B14" s="11" t="s">
        <v>18</v>
      </c>
      <c r="C14" s="11" t="s">
        <v>384</v>
      </c>
      <c r="D14" s="31" t="s">
        <v>503</v>
      </c>
      <c r="E14" s="11">
        <v>4</v>
      </c>
      <c r="F14" s="11">
        <v>19</v>
      </c>
      <c r="G14" s="11">
        <v>6</v>
      </c>
      <c r="H14" s="31" t="s">
        <v>460</v>
      </c>
      <c r="I14" s="11"/>
      <c r="J14" s="11">
        <v>11</v>
      </c>
      <c r="K14" s="11">
        <v>7</v>
      </c>
      <c r="L14" s="31" t="s">
        <v>477</v>
      </c>
      <c r="M14" s="31"/>
      <c r="N14" s="31" t="s">
        <v>505</v>
      </c>
      <c r="O14" s="11">
        <v>3</v>
      </c>
      <c r="P14" s="31"/>
      <c r="Q14" s="11">
        <f>SUM(D14:P14)</f>
        <v>50</v>
      </c>
      <c r="R14" s="12">
        <f>Q14/COUNT(D14:P14)</f>
        <v>8.333333333333334</v>
      </c>
      <c r="S14" s="11">
        <f>COUNT(D14:P14)</f>
        <v>6</v>
      </c>
      <c r="T14" s="17"/>
      <c r="U14" s="2"/>
      <c r="V14" s="2"/>
      <c r="W14" s="2"/>
      <c r="X14" s="2"/>
    </row>
    <row r="15" spans="1:24" ht="15">
      <c r="A15" s="8">
        <v>11</v>
      </c>
      <c r="B15" s="11" t="s">
        <v>31</v>
      </c>
      <c r="C15" s="11" t="s">
        <v>384</v>
      </c>
      <c r="D15" s="31" t="s">
        <v>459</v>
      </c>
      <c r="E15" s="11">
        <v>7</v>
      </c>
      <c r="F15" s="11"/>
      <c r="G15" s="11">
        <v>2</v>
      </c>
      <c r="H15" s="11">
        <v>14</v>
      </c>
      <c r="I15" s="11">
        <v>11</v>
      </c>
      <c r="J15" s="11">
        <v>2</v>
      </c>
      <c r="K15" s="31" t="s">
        <v>471</v>
      </c>
      <c r="L15" s="31" t="s">
        <v>470</v>
      </c>
      <c r="M15" s="31" t="s">
        <v>471</v>
      </c>
      <c r="N15" s="31" t="s">
        <v>473</v>
      </c>
      <c r="O15" s="11">
        <v>17</v>
      </c>
      <c r="P15" s="31" t="s">
        <v>473</v>
      </c>
      <c r="Q15" s="11">
        <f>SUM(D15:P15)</f>
        <v>53</v>
      </c>
      <c r="R15" s="12">
        <f>Q15/COUNT(D15:P15)</f>
        <v>8.833333333333334</v>
      </c>
      <c r="S15" s="11">
        <f>COUNT(D15:P15)</f>
        <v>6</v>
      </c>
      <c r="T15" s="17"/>
      <c r="U15" s="2"/>
      <c r="V15" s="2"/>
      <c r="W15" s="2"/>
      <c r="X15" s="2"/>
    </row>
    <row r="16" spans="1:24" ht="15">
      <c r="A16" s="11">
        <v>12</v>
      </c>
      <c r="B16" s="11" t="s">
        <v>28</v>
      </c>
      <c r="C16" s="11" t="s">
        <v>380</v>
      </c>
      <c r="D16" s="11">
        <v>12</v>
      </c>
      <c r="E16" s="11"/>
      <c r="F16" s="11"/>
      <c r="G16" s="11">
        <v>16</v>
      </c>
      <c r="H16" s="31" t="s">
        <v>461</v>
      </c>
      <c r="I16" s="11">
        <v>1</v>
      </c>
      <c r="J16" s="11"/>
      <c r="K16" s="11">
        <v>17</v>
      </c>
      <c r="L16" s="31" t="s">
        <v>503</v>
      </c>
      <c r="M16" s="31" t="s">
        <v>458</v>
      </c>
      <c r="N16" s="11">
        <v>13</v>
      </c>
      <c r="O16" s="11">
        <v>5</v>
      </c>
      <c r="P16" s="31" t="s">
        <v>461</v>
      </c>
      <c r="Q16" s="11">
        <f>SUM(D16:P16)</f>
        <v>64</v>
      </c>
      <c r="R16" s="12">
        <f>Q16/COUNT(D16:P16)</f>
        <v>10.666666666666666</v>
      </c>
      <c r="S16" s="11">
        <f>COUNT(D16:P16)</f>
        <v>6</v>
      </c>
      <c r="T16" s="17"/>
      <c r="U16" s="2"/>
      <c r="V16" s="2"/>
      <c r="W16" s="2"/>
      <c r="X16" s="2"/>
    </row>
    <row r="17" spans="1:23" ht="15">
      <c r="A17" s="8">
        <v>13</v>
      </c>
      <c r="B17" s="11" t="s">
        <v>26</v>
      </c>
      <c r="C17" s="13" t="s">
        <v>384</v>
      </c>
      <c r="D17" s="31" t="s">
        <v>471</v>
      </c>
      <c r="E17" s="11">
        <v>18</v>
      </c>
      <c r="F17" s="11"/>
      <c r="G17" s="11">
        <v>12</v>
      </c>
      <c r="H17" s="11">
        <v>7</v>
      </c>
      <c r="I17" s="11">
        <v>10</v>
      </c>
      <c r="J17" s="11">
        <v>9</v>
      </c>
      <c r="K17" s="11"/>
      <c r="L17" s="11"/>
      <c r="M17" s="31"/>
      <c r="N17" s="11">
        <v>8</v>
      </c>
      <c r="O17" s="11"/>
      <c r="P17" s="11"/>
      <c r="Q17" s="11">
        <f>SUM(D17:P17)</f>
        <v>64</v>
      </c>
      <c r="R17" s="12">
        <f>Q17/COUNT(D17:P17)</f>
        <v>10.666666666666666</v>
      </c>
      <c r="S17" s="11">
        <f>COUNT(D17:P17)</f>
        <v>6</v>
      </c>
      <c r="T17" s="17"/>
      <c r="U17" s="2"/>
      <c r="V17" s="2"/>
      <c r="W17" s="2"/>
    </row>
    <row r="18" spans="1:24" ht="15">
      <c r="A18" s="11">
        <v>14</v>
      </c>
      <c r="B18" s="11" t="s">
        <v>23</v>
      </c>
      <c r="C18" s="11" t="s">
        <v>380</v>
      </c>
      <c r="D18" s="31" t="s">
        <v>472</v>
      </c>
      <c r="E18" s="11">
        <v>9</v>
      </c>
      <c r="F18" s="11">
        <v>15</v>
      </c>
      <c r="G18" s="31" t="s">
        <v>455</v>
      </c>
      <c r="H18" s="11">
        <v>19</v>
      </c>
      <c r="I18" s="11">
        <v>2</v>
      </c>
      <c r="J18" s="11">
        <v>10</v>
      </c>
      <c r="K18" s="31" t="s">
        <v>461</v>
      </c>
      <c r="L18" s="31" t="s">
        <v>459</v>
      </c>
      <c r="M18" s="31" t="s">
        <v>505</v>
      </c>
      <c r="N18" s="31" t="s">
        <v>476</v>
      </c>
      <c r="O18" s="11"/>
      <c r="P18" s="11">
        <v>17</v>
      </c>
      <c r="Q18" s="11">
        <f>SUM(D18:P18)</f>
        <v>72</v>
      </c>
      <c r="R18" s="12">
        <f>Q18/COUNT(D18:P18)</f>
        <v>12</v>
      </c>
      <c r="S18" s="11">
        <f>COUNT(D18:P18)</f>
        <v>6</v>
      </c>
      <c r="T18" s="17"/>
      <c r="U18" s="2"/>
      <c r="V18" s="2"/>
      <c r="W18" s="2"/>
      <c r="X18" s="2"/>
    </row>
    <row r="19" spans="1:24" ht="15">
      <c r="A19" s="8">
        <v>15</v>
      </c>
      <c r="B19" s="11" t="s">
        <v>412</v>
      </c>
      <c r="C19" s="11" t="s">
        <v>396</v>
      </c>
      <c r="D19" s="11"/>
      <c r="E19" s="11"/>
      <c r="F19" s="31" t="s">
        <v>521</v>
      </c>
      <c r="G19" s="11">
        <v>13</v>
      </c>
      <c r="H19" s="31" t="s">
        <v>476</v>
      </c>
      <c r="I19" s="11">
        <v>9</v>
      </c>
      <c r="J19" s="11"/>
      <c r="K19" s="11"/>
      <c r="L19" s="11">
        <v>16</v>
      </c>
      <c r="M19" s="11">
        <v>4</v>
      </c>
      <c r="N19" s="11">
        <v>15</v>
      </c>
      <c r="O19" s="11"/>
      <c r="P19" s="11">
        <v>21</v>
      </c>
      <c r="Q19" s="11">
        <f>SUM(D19:P19)</f>
        <v>78</v>
      </c>
      <c r="R19" s="12">
        <f>Q19/COUNT(D19:P19)</f>
        <v>13</v>
      </c>
      <c r="S19" s="11">
        <f>COUNT(D19:P19)</f>
        <v>6</v>
      </c>
      <c r="T19" s="17"/>
      <c r="U19" s="2"/>
      <c r="V19" s="2"/>
      <c r="W19" s="2"/>
      <c r="X19" s="2"/>
    </row>
    <row r="20" spans="1:24" ht="15.75" thickBot="1">
      <c r="A20" s="36">
        <v>16</v>
      </c>
      <c r="B20" s="36" t="s">
        <v>194</v>
      </c>
      <c r="C20" s="36" t="s">
        <v>379</v>
      </c>
      <c r="D20" s="36">
        <v>10</v>
      </c>
      <c r="E20" s="36">
        <v>19</v>
      </c>
      <c r="F20" s="36"/>
      <c r="G20" s="36"/>
      <c r="H20" s="37" t="s">
        <v>521</v>
      </c>
      <c r="I20" s="36"/>
      <c r="J20" s="36"/>
      <c r="K20" s="36">
        <v>6</v>
      </c>
      <c r="L20" s="36">
        <v>19</v>
      </c>
      <c r="M20" s="36"/>
      <c r="N20" s="36"/>
      <c r="O20" s="36">
        <v>9</v>
      </c>
      <c r="P20" s="36">
        <v>16</v>
      </c>
      <c r="Q20" s="36">
        <f>SUM(D20:P20)</f>
        <v>79</v>
      </c>
      <c r="R20" s="38">
        <f>Q20/COUNT(D20:P20)</f>
        <v>13.166666666666666</v>
      </c>
      <c r="S20" s="36">
        <f>COUNT(D20:P20)</f>
        <v>6</v>
      </c>
      <c r="T20" s="17"/>
      <c r="U20" s="2"/>
      <c r="V20" s="2"/>
      <c r="W20" s="2"/>
      <c r="X20" s="2"/>
    </row>
    <row r="21" spans="1:24" ht="15">
      <c r="A21" s="32">
        <v>17</v>
      </c>
      <c r="B21" s="33" t="s">
        <v>57</v>
      </c>
      <c r="C21" s="33" t="s">
        <v>384</v>
      </c>
      <c r="D21" s="33">
        <v>27</v>
      </c>
      <c r="E21" s="33">
        <v>8</v>
      </c>
      <c r="F21" s="33"/>
      <c r="G21" s="34" t="s">
        <v>512</v>
      </c>
      <c r="H21" s="33"/>
      <c r="I21" s="33"/>
      <c r="J21" s="33">
        <v>1</v>
      </c>
      <c r="K21" s="34" t="s">
        <v>455</v>
      </c>
      <c r="L21" s="33">
        <v>13</v>
      </c>
      <c r="M21" s="33"/>
      <c r="N21" s="34" t="s">
        <v>507</v>
      </c>
      <c r="O21" s="33">
        <v>12</v>
      </c>
      <c r="P21" s="33">
        <v>22</v>
      </c>
      <c r="Q21" s="33">
        <f>SUM(D21:P21)</f>
        <v>83</v>
      </c>
      <c r="R21" s="35">
        <f>Q21/COUNT(D21:P21)</f>
        <v>13.833333333333334</v>
      </c>
      <c r="S21" s="33">
        <f>COUNT(D21:P21)</f>
        <v>6</v>
      </c>
      <c r="T21" s="17"/>
      <c r="U21" s="2"/>
      <c r="V21" s="2"/>
      <c r="W21" s="2"/>
      <c r="X21" s="15"/>
    </row>
    <row r="22" spans="1:24" ht="15">
      <c r="A22" s="11">
        <v>18</v>
      </c>
      <c r="B22" s="11" t="s">
        <v>226</v>
      </c>
      <c r="C22" s="11" t="s">
        <v>379</v>
      </c>
      <c r="D22" s="11">
        <v>13</v>
      </c>
      <c r="E22" s="11">
        <v>13</v>
      </c>
      <c r="F22" s="11"/>
      <c r="G22" s="31" t="s">
        <v>479</v>
      </c>
      <c r="H22" s="11">
        <v>2</v>
      </c>
      <c r="I22" s="11"/>
      <c r="J22" s="11">
        <v>13</v>
      </c>
      <c r="K22" s="11">
        <v>11</v>
      </c>
      <c r="L22" s="31" t="s">
        <v>522</v>
      </c>
      <c r="M22" s="11"/>
      <c r="N22" s="11"/>
      <c r="O22" s="11"/>
      <c r="P22" s="11">
        <v>37</v>
      </c>
      <c r="Q22" s="11">
        <f>SUM(D22:P22)</f>
        <v>89</v>
      </c>
      <c r="R22" s="12">
        <f>Q22/COUNT(D22:P22)</f>
        <v>14.833333333333334</v>
      </c>
      <c r="S22" s="11">
        <f>COUNT(D22:P22)</f>
        <v>6</v>
      </c>
      <c r="T22" s="17"/>
      <c r="U22" s="2"/>
      <c r="V22" s="2"/>
      <c r="W22" s="2"/>
      <c r="X22" s="2"/>
    </row>
    <row r="23" spans="1:24" ht="15">
      <c r="A23" s="8">
        <v>19</v>
      </c>
      <c r="B23" s="11" t="s">
        <v>121</v>
      </c>
      <c r="C23" s="11" t="s">
        <v>382</v>
      </c>
      <c r="D23" s="31" t="s">
        <v>474</v>
      </c>
      <c r="E23" s="11"/>
      <c r="F23" s="11">
        <v>10</v>
      </c>
      <c r="G23" s="11">
        <v>5</v>
      </c>
      <c r="H23" s="11">
        <v>12</v>
      </c>
      <c r="I23" s="11"/>
      <c r="J23" s="11"/>
      <c r="K23" s="11">
        <v>30</v>
      </c>
      <c r="L23" s="31" t="s">
        <v>504</v>
      </c>
      <c r="M23" s="11"/>
      <c r="N23" s="11">
        <v>16</v>
      </c>
      <c r="O23" s="11"/>
      <c r="P23" s="11">
        <v>26</v>
      </c>
      <c r="Q23" s="11">
        <f>SUM(D23:P23)</f>
        <v>99</v>
      </c>
      <c r="R23" s="12">
        <f>Q23/COUNT(D23:P23)</f>
        <v>16.5</v>
      </c>
      <c r="S23" s="11">
        <f>COUNT(D23:P23)</f>
        <v>6</v>
      </c>
      <c r="T23" s="17"/>
      <c r="U23" s="2"/>
      <c r="V23" s="2"/>
      <c r="W23" s="15"/>
      <c r="X23" s="15"/>
    </row>
    <row r="24" spans="1:20" ht="15">
      <c r="A24" s="11">
        <v>20</v>
      </c>
      <c r="B24" s="11" t="s">
        <v>189</v>
      </c>
      <c r="C24" s="11" t="s">
        <v>383</v>
      </c>
      <c r="D24" s="11">
        <v>24</v>
      </c>
      <c r="E24" s="11"/>
      <c r="F24" s="31" t="s">
        <v>455</v>
      </c>
      <c r="G24" s="11">
        <v>21</v>
      </c>
      <c r="H24" s="11">
        <v>17</v>
      </c>
      <c r="I24" s="11"/>
      <c r="J24" s="11"/>
      <c r="K24" s="11">
        <v>9</v>
      </c>
      <c r="L24" s="11">
        <v>8</v>
      </c>
      <c r="M24" s="11"/>
      <c r="N24" s="31" t="s">
        <v>459</v>
      </c>
      <c r="O24" s="11"/>
      <c r="P24" s="11">
        <v>28</v>
      </c>
      <c r="Q24" s="11">
        <f>SUM(D24:P24)</f>
        <v>107</v>
      </c>
      <c r="R24" s="12">
        <f>Q24/COUNT(D24:P24)</f>
        <v>17.833333333333332</v>
      </c>
      <c r="S24" s="11">
        <f>COUNT(D24:P24)</f>
        <v>6</v>
      </c>
      <c r="T24" s="17"/>
    </row>
    <row r="25" spans="1:20" ht="15">
      <c r="A25" s="8">
        <v>21</v>
      </c>
      <c r="B25" s="13" t="s">
        <v>72</v>
      </c>
      <c r="C25" s="13" t="s">
        <v>380</v>
      </c>
      <c r="D25" s="11"/>
      <c r="E25" s="11">
        <v>15</v>
      </c>
      <c r="F25" s="11"/>
      <c r="G25" s="11">
        <v>15</v>
      </c>
      <c r="H25" s="11">
        <v>15</v>
      </c>
      <c r="I25" s="11"/>
      <c r="J25" s="11"/>
      <c r="K25" s="11"/>
      <c r="L25" s="11">
        <v>15</v>
      </c>
      <c r="M25" s="11"/>
      <c r="N25" s="11">
        <v>43</v>
      </c>
      <c r="O25" s="11"/>
      <c r="P25" s="11">
        <v>7</v>
      </c>
      <c r="Q25" s="11">
        <f>SUM(D25:P25)</f>
        <v>110</v>
      </c>
      <c r="R25" s="12">
        <f>Q25/COUNT(D25:P25)</f>
        <v>18.333333333333332</v>
      </c>
      <c r="S25" s="11">
        <f>COUNT(D25:P25)</f>
        <v>6</v>
      </c>
      <c r="T25" s="17"/>
    </row>
    <row r="26" spans="1:20" ht="15">
      <c r="A26" s="11">
        <v>22</v>
      </c>
      <c r="B26" s="11" t="s">
        <v>416</v>
      </c>
      <c r="C26" s="11" t="s">
        <v>396</v>
      </c>
      <c r="D26" s="11"/>
      <c r="E26" s="11"/>
      <c r="F26" s="11">
        <v>31</v>
      </c>
      <c r="G26" s="11">
        <v>31</v>
      </c>
      <c r="H26" s="11">
        <v>18</v>
      </c>
      <c r="I26" s="11">
        <v>13</v>
      </c>
      <c r="J26" s="11"/>
      <c r="K26" s="11"/>
      <c r="L26" s="31" t="s">
        <v>474</v>
      </c>
      <c r="M26" s="11">
        <v>11</v>
      </c>
      <c r="N26" s="31" t="s">
        <v>470</v>
      </c>
      <c r="O26" s="11"/>
      <c r="P26" s="11">
        <v>24</v>
      </c>
      <c r="Q26" s="11">
        <f>SUM(D26:P26)</f>
        <v>128</v>
      </c>
      <c r="R26" s="12">
        <f>Q26/COUNT(D26:P26)</f>
        <v>21.333333333333332</v>
      </c>
      <c r="S26" s="11">
        <f>COUNT(D26:P26)</f>
        <v>6</v>
      </c>
      <c r="T26" s="17"/>
    </row>
    <row r="27" spans="1:20" ht="15">
      <c r="A27" s="8">
        <v>23</v>
      </c>
      <c r="B27" s="11" t="s">
        <v>159</v>
      </c>
      <c r="C27" s="11" t="s">
        <v>380</v>
      </c>
      <c r="D27" s="11">
        <v>39</v>
      </c>
      <c r="E27" s="11">
        <v>14</v>
      </c>
      <c r="F27" s="11"/>
      <c r="G27" s="11">
        <v>40</v>
      </c>
      <c r="H27" s="11"/>
      <c r="I27" s="11">
        <v>6</v>
      </c>
      <c r="J27" s="11">
        <v>6</v>
      </c>
      <c r="K27" s="11"/>
      <c r="L27" s="11"/>
      <c r="M27" s="11"/>
      <c r="N27" s="11">
        <v>33</v>
      </c>
      <c r="O27" s="11"/>
      <c r="P27" s="11"/>
      <c r="Q27" s="11">
        <f>SUM(D27:P27)</f>
        <v>138</v>
      </c>
      <c r="R27" s="12">
        <f>Q27/COUNT(D27:P27)</f>
        <v>23</v>
      </c>
      <c r="S27" s="11">
        <f>COUNT(D27:P27)</f>
        <v>6</v>
      </c>
      <c r="T27" s="17"/>
    </row>
    <row r="28" spans="1:20" ht="15">
      <c r="A28" s="11">
        <v>24</v>
      </c>
      <c r="B28" s="11" t="s">
        <v>117</v>
      </c>
      <c r="C28" s="11" t="s">
        <v>382</v>
      </c>
      <c r="D28" s="11">
        <v>22</v>
      </c>
      <c r="E28" s="11"/>
      <c r="F28" s="11">
        <v>29</v>
      </c>
      <c r="G28" s="31" t="s">
        <v>474</v>
      </c>
      <c r="H28" s="11">
        <v>33</v>
      </c>
      <c r="I28" s="11"/>
      <c r="J28" s="11"/>
      <c r="K28" s="11">
        <v>27</v>
      </c>
      <c r="L28" s="11">
        <v>12</v>
      </c>
      <c r="M28" s="11">
        <v>25</v>
      </c>
      <c r="N28" s="31" t="s">
        <v>508</v>
      </c>
      <c r="O28" s="11"/>
      <c r="P28" s="11"/>
      <c r="Q28" s="11">
        <f>SUM(D28:P28)</f>
        <v>148</v>
      </c>
      <c r="R28" s="12">
        <f>Q28/COUNT(D28:P28)</f>
        <v>24.666666666666668</v>
      </c>
      <c r="S28" s="11">
        <f>COUNT(D28:P28)</f>
        <v>6</v>
      </c>
      <c r="T28" s="17"/>
    </row>
    <row r="29" spans="1:20" ht="15">
      <c r="A29" s="8">
        <v>25</v>
      </c>
      <c r="B29" s="11" t="s">
        <v>184</v>
      </c>
      <c r="C29" s="11" t="s">
        <v>382</v>
      </c>
      <c r="D29" s="11"/>
      <c r="E29" s="11"/>
      <c r="F29" s="11">
        <v>16</v>
      </c>
      <c r="G29" s="11">
        <v>30</v>
      </c>
      <c r="H29" s="11">
        <v>23</v>
      </c>
      <c r="I29" s="11"/>
      <c r="J29" s="11"/>
      <c r="K29" s="11">
        <v>20</v>
      </c>
      <c r="L29" s="11">
        <v>21</v>
      </c>
      <c r="M29" s="11"/>
      <c r="N29" s="31" t="s">
        <v>456</v>
      </c>
      <c r="O29" s="11"/>
      <c r="P29" s="11">
        <v>41</v>
      </c>
      <c r="Q29" s="11">
        <f>SUM(D29:P29)</f>
        <v>151</v>
      </c>
      <c r="R29" s="12">
        <f>Q29/COUNT(D29:P29)</f>
        <v>25.166666666666668</v>
      </c>
      <c r="S29" s="11">
        <f>COUNT(D29:P29)</f>
        <v>6</v>
      </c>
      <c r="T29" s="17"/>
    </row>
    <row r="30" spans="1:20" ht="15">
      <c r="A30" s="11">
        <v>26</v>
      </c>
      <c r="B30" s="11" t="s">
        <v>45</v>
      </c>
      <c r="C30" s="11" t="s">
        <v>382</v>
      </c>
      <c r="D30" s="11">
        <v>17</v>
      </c>
      <c r="E30" s="11"/>
      <c r="F30" s="11">
        <v>30</v>
      </c>
      <c r="G30" s="11">
        <v>26</v>
      </c>
      <c r="H30" s="11">
        <v>35</v>
      </c>
      <c r="I30" s="11"/>
      <c r="J30" s="11"/>
      <c r="K30" s="11"/>
      <c r="L30" s="11"/>
      <c r="M30" s="11">
        <v>17</v>
      </c>
      <c r="N30" s="11"/>
      <c r="O30" s="11"/>
      <c r="P30" s="11">
        <v>30</v>
      </c>
      <c r="Q30" s="11">
        <f>SUM(D30:P30)</f>
        <v>155</v>
      </c>
      <c r="R30" s="12">
        <f>Q30/COUNT(D30:P30)</f>
        <v>25.833333333333332</v>
      </c>
      <c r="S30" s="11">
        <f>COUNT(D30:P30)</f>
        <v>6</v>
      </c>
      <c r="T30" s="17"/>
    </row>
    <row r="31" spans="1:20" ht="15">
      <c r="A31" s="8">
        <v>27</v>
      </c>
      <c r="B31" s="11" t="s">
        <v>174</v>
      </c>
      <c r="C31" s="11" t="s">
        <v>383</v>
      </c>
      <c r="D31" s="11">
        <v>36</v>
      </c>
      <c r="E31" s="11"/>
      <c r="F31" s="31" t="s">
        <v>459</v>
      </c>
      <c r="G31" s="11">
        <v>23</v>
      </c>
      <c r="H31" s="11">
        <v>26</v>
      </c>
      <c r="I31" s="11"/>
      <c r="J31" s="11"/>
      <c r="K31" s="11">
        <v>16</v>
      </c>
      <c r="L31" s="11"/>
      <c r="M31" s="11"/>
      <c r="N31" s="11">
        <v>39</v>
      </c>
      <c r="O31" s="11"/>
      <c r="P31" s="11">
        <v>29</v>
      </c>
      <c r="Q31" s="11">
        <f>SUM(D31:P31)</f>
        <v>169</v>
      </c>
      <c r="R31" s="12">
        <f>Q31/COUNT(D31:P31)</f>
        <v>28.166666666666668</v>
      </c>
      <c r="S31" s="11">
        <f>COUNT(D31:P31)</f>
        <v>6</v>
      </c>
      <c r="T31" s="17"/>
    </row>
    <row r="32" spans="1:20" ht="15">
      <c r="A32" s="11">
        <v>28</v>
      </c>
      <c r="B32" s="16" t="s">
        <v>58</v>
      </c>
      <c r="C32" s="16" t="s">
        <v>380</v>
      </c>
      <c r="D32" s="11"/>
      <c r="E32" s="11">
        <v>11</v>
      </c>
      <c r="F32" s="11"/>
      <c r="G32" s="11">
        <v>47</v>
      </c>
      <c r="H32" s="11"/>
      <c r="I32" s="11"/>
      <c r="J32" s="11"/>
      <c r="K32" s="11"/>
      <c r="L32" s="11">
        <v>48</v>
      </c>
      <c r="M32" s="11"/>
      <c r="N32" s="11">
        <v>48</v>
      </c>
      <c r="O32" s="11">
        <v>13</v>
      </c>
      <c r="P32" s="11">
        <v>38</v>
      </c>
      <c r="Q32" s="11">
        <f>SUM(D32:P32)</f>
        <v>205</v>
      </c>
      <c r="R32" s="12">
        <f>Q32/COUNT(D32:P32)</f>
        <v>34.166666666666664</v>
      </c>
      <c r="S32" s="11">
        <f>COUNT(D32:P32)</f>
        <v>6</v>
      </c>
      <c r="T32" s="17"/>
    </row>
    <row r="33" spans="1:20" ht="15">
      <c r="A33" s="8">
        <v>29</v>
      </c>
      <c r="B33" s="11" t="s">
        <v>95</v>
      </c>
      <c r="C33" s="11" t="s">
        <v>382</v>
      </c>
      <c r="D33" s="11">
        <v>38</v>
      </c>
      <c r="E33" s="11"/>
      <c r="F33" s="11">
        <v>36</v>
      </c>
      <c r="G33" s="31" t="s">
        <v>506</v>
      </c>
      <c r="H33" s="11">
        <v>42</v>
      </c>
      <c r="I33" s="11"/>
      <c r="J33" s="11"/>
      <c r="K33" s="11"/>
      <c r="L33" s="11">
        <v>44</v>
      </c>
      <c r="M33" s="11">
        <v>18</v>
      </c>
      <c r="N33" s="11">
        <v>42</v>
      </c>
      <c r="O33" s="11"/>
      <c r="P33" s="11"/>
      <c r="Q33" s="11">
        <f>SUM(D33:P33)</f>
        <v>220</v>
      </c>
      <c r="R33" s="12">
        <f>Q33/COUNT(D33:P33)</f>
        <v>36.666666666666664</v>
      </c>
      <c r="S33" s="11">
        <f>COUNT(D33:P33)</f>
        <v>6</v>
      </c>
      <c r="T33" s="17"/>
    </row>
    <row r="34" spans="1:20" ht="15">
      <c r="A34" s="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/>
      <c r="S34" s="11"/>
      <c r="T34" s="17"/>
    </row>
    <row r="35" spans="1:20" ht="15">
      <c r="A35" s="11"/>
      <c r="B35" s="16" t="s">
        <v>465</v>
      </c>
      <c r="C35" s="16" t="s">
        <v>396</v>
      </c>
      <c r="D35" s="11"/>
      <c r="E35" s="11"/>
      <c r="F35" s="11"/>
      <c r="G35" s="11"/>
      <c r="H35" s="11"/>
      <c r="I35" s="11"/>
      <c r="J35" s="11"/>
      <c r="K35" s="11"/>
      <c r="L35" s="11"/>
      <c r="M35" s="11">
        <v>1</v>
      </c>
      <c r="N35" s="11"/>
      <c r="O35" s="11"/>
      <c r="P35" s="11"/>
      <c r="Q35" s="11">
        <f>SUM(D35:P35)</f>
        <v>1</v>
      </c>
      <c r="R35" s="12">
        <f>Q35/COUNT(D35:P35)</f>
        <v>1</v>
      </c>
      <c r="S35" s="11">
        <f>COUNT(D35:P35)</f>
        <v>1</v>
      </c>
      <c r="T35" s="17"/>
    </row>
    <row r="36" spans="1:20" ht="15">
      <c r="A36" s="8"/>
      <c r="B36" s="11" t="s">
        <v>125</v>
      </c>
      <c r="C36" s="11" t="s">
        <v>384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>
        <v>2</v>
      </c>
      <c r="P36" s="11"/>
      <c r="Q36" s="11">
        <f>SUM(D36:P36)</f>
        <v>2</v>
      </c>
      <c r="R36" s="12">
        <f>Q36/COUNT(D36:P36)</f>
        <v>2</v>
      </c>
      <c r="S36" s="11">
        <f>COUNT(D36:P36)</f>
        <v>1</v>
      </c>
      <c r="T36" s="17"/>
    </row>
    <row r="37" spans="1:20" ht="15">
      <c r="A37" s="11"/>
      <c r="B37" s="11" t="s">
        <v>404</v>
      </c>
      <c r="C37" s="11" t="s">
        <v>382</v>
      </c>
      <c r="D37" s="11"/>
      <c r="E37" s="11"/>
      <c r="F37" s="11">
        <v>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>
        <f>SUM(D37:P37)</f>
        <v>3</v>
      </c>
      <c r="R37" s="12">
        <f>Q37/COUNT(D37:P37)</f>
        <v>3</v>
      </c>
      <c r="S37" s="11">
        <f>COUNT(D37:P37)</f>
        <v>1</v>
      </c>
      <c r="T37" s="17"/>
    </row>
    <row r="38" spans="1:20" ht="15">
      <c r="A38" s="8"/>
      <c r="B38" s="11" t="s">
        <v>229</v>
      </c>
      <c r="C38" s="11" t="s">
        <v>379</v>
      </c>
      <c r="D38" s="11">
        <v>2</v>
      </c>
      <c r="E38" s="11"/>
      <c r="F38" s="11"/>
      <c r="G38" s="11"/>
      <c r="H38" s="11"/>
      <c r="I38" s="11"/>
      <c r="J38" s="11"/>
      <c r="K38" s="11"/>
      <c r="L38" s="11">
        <v>5</v>
      </c>
      <c r="M38" s="11"/>
      <c r="N38" s="11"/>
      <c r="O38" s="11"/>
      <c r="P38" s="11"/>
      <c r="Q38" s="11">
        <f>SUM(D38:P38)</f>
        <v>7</v>
      </c>
      <c r="R38" s="12">
        <f>Q38/COUNT(D38:P38)</f>
        <v>3.5</v>
      </c>
      <c r="S38" s="11">
        <f>COUNT(D38:P38)</f>
        <v>2</v>
      </c>
      <c r="T38" s="17"/>
    </row>
    <row r="39" spans="1:20" ht="15">
      <c r="A39" s="11"/>
      <c r="B39" s="11" t="s">
        <v>119</v>
      </c>
      <c r="C39" s="11" t="s">
        <v>380</v>
      </c>
      <c r="D39" s="11">
        <v>3</v>
      </c>
      <c r="E39" s="11">
        <v>3</v>
      </c>
      <c r="F39" s="11">
        <v>2</v>
      </c>
      <c r="G39" s="11">
        <v>7</v>
      </c>
      <c r="H39" s="11"/>
      <c r="I39" s="11"/>
      <c r="J39" s="11"/>
      <c r="K39" s="11"/>
      <c r="L39" s="11"/>
      <c r="M39" s="11"/>
      <c r="N39" s="11"/>
      <c r="O39" s="11"/>
      <c r="P39" s="11"/>
      <c r="Q39" s="11">
        <f>SUM(D39:P39)</f>
        <v>15</v>
      </c>
      <c r="R39" s="12">
        <f>Q39/COUNT(D39:P39)</f>
        <v>3.75</v>
      </c>
      <c r="S39" s="11">
        <f>COUNT(D39:P39)</f>
        <v>4</v>
      </c>
      <c r="T39" s="17"/>
    </row>
    <row r="40" spans="1:20" ht="15">
      <c r="A40" s="8"/>
      <c r="B40" s="11" t="s">
        <v>221</v>
      </c>
      <c r="C40" s="11" t="s">
        <v>382</v>
      </c>
      <c r="D40" s="11"/>
      <c r="E40" s="11"/>
      <c r="F40" s="11">
        <v>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>
        <f>SUM(D40:P40)</f>
        <v>4</v>
      </c>
      <c r="R40" s="12">
        <f>Q40/COUNT(D40:P40)</f>
        <v>4</v>
      </c>
      <c r="S40" s="11">
        <f>COUNT(D40:P40)</f>
        <v>1</v>
      </c>
      <c r="T40" s="17"/>
    </row>
    <row r="41" spans="1:20" ht="15">
      <c r="A41" s="8"/>
      <c r="B41" s="11" t="s">
        <v>491</v>
      </c>
      <c r="C41" s="11" t="s">
        <v>380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>
        <v>5</v>
      </c>
      <c r="O41" s="11"/>
      <c r="P41" s="11"/>
      <c r="Q41" s="11">
        <f>SUM(D41:P41)</f>
        <v>5</v>
      </c>
      <c r="R41" s="12">
        <f>Q41/COUNT(D41:P41)</f>
        <v>5</v>
      </c>
      <c r="S41" s="11">
        <f>COUNT(D41:P41)</f>
        <v>1</v>
      </c>
      <c r="T41" s="17"/>
    </row>
    <row r="42" spans="1:20" ht="15">
      <c r="A42" s="8"/>
      <c r="B42" s="16" t="s">
        <v>60</v>
      </c>
      <c r="C42" s="16" t="s">
        <v>379</v>
      </c>
      <c r="D42" s="11"/>
      <c r="E42" s="11"/>
      <c r="F42" s="11"/>
      <c r="G42" s="11"/>
      <c r="H42" s="11"/>
      <c r="I42" s="11"/>
      <c r="J42" s="11"/>
      <c r="K42" s="11">
        <v>12</v>
      </c>
      <c r="L42" s="11">
        <v>1</v>
      </c>
      <c r="M42" s="11"/>
      <c r="N42" s="11">
        <v>3</v>
      </c>
      <c r="O42" s="11"/>
      <c r="P42" s="11">
        <v>6</v>
      </c>
      <c r="Q42" s="11">
        <f>SUM(D42:P42)</f>
        <v>22</v>
      </c>
      <c r="R42" s="12">
        <f>Q42/COUNT(D42:P42)</f>
        <v>5.5</v>
      </c>
      <c r="S42" s="11">
        <f>COUNT(D42:P42)</f>
        <v>4</v>
      </c>
      <c r="T42" s="17"/>
    </row>
    <row r="43" spans="1:20" ht="15">
      <c r="A43" s="8"/>
      <c r="B43" s="11" t="s">
        <v>118</v>
      </c>
      <c r="C43" s="11" t="s">
        <v>382</v>
      </c>
      <c r="D43" s="11"/>
      <c r="E43" s="11"/>
      <c r="F43" s="11">
        <v>6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>
        <f>SUM(D43:P43)</f>
        <v>6</v>
      </c>
      <c r="R43" s="12">
        <f>Q43/COUNT(D43:P43)</f>
        <v>6</v>
      </c>
      <c r="S43" s="11">
        <f>COUNT(D43:P43)</f>
        <v>1</v>
      </c>
      <c r="T43" s="17"/>
    </row>
    <row r="44" spans="1:24" ht="15">
      <c r="A44" s="8"/>
      <c r="B44" s="11" t="s">
        <v>162</v>
      </c>
      <c r="C44" s="11" t="s">
        <v>381</v>
      </c>
      <c r="D44" s="11">
        <v>6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>
        <f>SUM(D44:P44)</f>
        <v>6</v>
      </c>
      <c r="R44" s="12">
        <f>Q44/COUNT(D44:P44)</f>
        <v>6</v>
      </c>
      <c r="S44" s="11">
        <f>COUNT(D44:P44)</f>
        <v>1</v>
      </c>
      <c r="T44" s="17"/>
      <c r="U44" s="2"/>
      <c r="V44" s="2"/>
      <c r="W44" s="2"/>
      <c r="X44" s="2"/>
    </row>
    <row r="45" spans="1:24" ht="15">
      <c r="A45" s="11"/>
      <c r="B45" s="13" t="s">
        <v>29</v>
      </c>
      <c r="C45" s="13" t="s">
        <v>442</v>
      </c>
      <c r="D45" s="11"/>
      <c r="E45" s="11"/>
      <c r="F45" s="11"/>
      <c r="G45" s="11"/>
      <c r="H45" s="11"/>
      <c r="I45" s="11">
        <v>4</v>
      </c>
      <c r="J45" s="11"/>
      <c r="K45" s="11"/>
      <c r="L45" s="11"/>
      <c r="M45" s="11"/>
      <c r="N45" s="11"/>
      <c r="O45" s="11">
        <v>11</v>
      </c>
      <c r="P45" s="11"/>
      <c r="Q45" s="11">
        <f>SUM(D45:P45)</f>
        <v>15</v>
      </c>
      <c r="R45" s="12">
        <f>Q45/COUNT(D45:P45)</f>
        <v>7.5</v>
      </c>
      <c r="S45" s="11">
        <f>COUNT(D45:P45)</f>
        <v>2</v>
      </c>
      <c r="T45" s="17"/>
      <c r="U45" s="2"/>
      <c r="V45" s="3"/>
      <c r="X45" s="3"/>
    </row>
    <row r="46" spans="1:24" ht="15">
      <c r="A46" s="8"/>
      <c r="B46" s="11" t="s">
        <v>79</v>
      </c>
      <c r="C46" s="11" t="s">
        <v>381</v>
      </c>
      <c r="D46" s="11">
        <v>9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>
        <f>SUM(D46:P46)</f>
        <v>9</v>
      </c>
      <c r="R46" s="12">
        <f>Q46/COUNT(D46:P46)</f>
        <v>9</v>
      </c>
      <c r="S46" s="11">
        <f>COUNT(D46:P46)</f>
        <v>1</v>
      </c>
      <c r="T46" s="17"/>
      <c r="U46" s="2"/>
      <c r="V46" s="2"/>
      <c r="W46" s="2"/>
      <c r="X46" s="2"/>
    </row>
    <row r="47" spans="1:24" ht="15">
      <c r="A47" s="8"/>
      <c r="B47" s="13" t="s">
        <v>348</v>
      </c>
      <c r="C47" s="13" t="s">
        <v>382</v>
      </c>
      <c r="D47" s="11"/>
      <c r="E47" s="11"/>
      <c r="F47" s="11">
        <v>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>
        <f>SUM(D47:P47)</f>
        <v>9</v>
      </c>
      <c r="R47" s="12">
        <f>Q47/COUNT(D47:P47)</f>
        <v>9</v>
      </c>
      <c r="S47" s="11">
        <f>COUNT(D47:P47)</f>
        <v>1</v>
      </c>
      <c r="U47" s="2"/>
      <c r="V47" s="3"/>
      <c r="W47" s="3"/>
      <c r="X47" s="3"/>
    </row>
    <row r="48" spans="1:24" ht="15">
      <c r="A48" s="8"/>
      <c r="B48" s="11" t="s">
        <v>443</v>
      </c>
      <c r="C48" s="11" t="s">
        <v>442</v>
      </c>
      <c r="D48" s="11"/>
      <c r="E48" s="11"/>
      <c r="F48" s="11"/>
      <c r="G48" s="11"/>
      <c r="H48" s="11"/>
      <c r="I48" s="11">
        <v>7</v>
      </c>
      <c r="J48" s="11"/>
      <c r="K48" s="11"/>
      <c r="L48" s="11"/>
      <c r="M48" s="11"/>
      <c r="N48" s="11"/>
      <c r="O48" s="11">
        <v>14</v>
      </c>
      <c r="P48" s="11"/>
      <c r="Q48" s="11">
        <f>SUM(D48:P48)</f>
        <v>21</v>
      </c>
      <c r="R48" s="12">
        <f>Q48/COUNT(D48:P48)</f>
        <v>10.5</v>
      </c>
      <c r="S48" s="11">
        <f>COUNT(D48:P48)</f>
        <v>2</v>
      </c>
      <c r="U48" s="2"/>
      <c r="V48" s="2"/>
      <c r="W48" s="2"/>
      <c r="X48" s="2"/>
    </row>
    <row r="49" spans="1:24" ht="15">
      <c r="A49" s="11"/>
      <c r="B49" s="11" t="s">
        <v>400</v>
      </c>
      <c r="C49" s="11" t="s">
        <v>380</v>
      </c>
      <c r="D49" s="11"/>
      <c r="E49" s="11"/>
      <c r="F49" s="11"/>
      <c r="G49" s="11">
        <v>10</v>
      </c>
      <c r="H49" s="11"/>
      <c r="I49" s="11"/>
      <c r="J49" s="11"/>
      <c r="K49" s="11"/>
      <c r="L49" s="11"/>
      <c r="M49" s="11"/>
      <c r="N49" s="11">
        <v>11</v>
      </c>
      <c r="O49" s="11"/>
      <c r="P49" s="11">
        <v>12</v>
      </c>
      <c r="Q49" s="11">
        <f>SUM(D49:P49)</f>
        <v>33</v>
      </c>
      <c r="R49" s="12">
        <f>Q49/COUNT(D49:P49)</f>
        <v>11</v>
      </c>
      <c r="S49" s="11">
        <f>COUNT(D49:P49)</f>
        <v>3</v>
      </c>
      <c r="U49" s="2"/>
      <c r="V49" s="2"/>
      <c r="W49" s="2"/>
      <c r="X49" s="2"/>
    </row>
    <row r="50" spans="1:24" ht="15">
      <c r="A50" s="11"/>
      <c r="B50" s="11" t="s">
        <v>142</v>
      </c>
      <c r="C50" s="11" t="s">
        <v>379</v>
      </c>
      <c r="D50" s="11"/>
      <c r="E50" s="11"/>
      <c r="F50" s="11"/>
      <c r="G50" s="11"/>
      <c r="H50" s="11">
        <v>11</v>
      </c>
      <c r="I50" s="11"/>
      <c r="J50" s="11"/>
      <c r="K50" s="11"/>
      <c r="L50" s="11"/>
      <c r="M50" s="11"/>
      <c r="N50" s="11"/>
      <c r="O50" s="11"/>
      <c r="P50" s="11"/>
      <c r="Q50" s="11">
        <f>SUM(D50:P50)</f>
        <v>11</v>
      </c>
      <c r="R50" s="12">
        <f>Q50/COUNT(D50:P50)</f>
        <v>11</v>
      </c>
      <c r="S50" s="11">
        <f>COUNT(D50:P50)</f>
        <v>1</v>
      </c>
      <c r="U50" s="2"/>
      <c r="V50" s="3"/>
      <c r="W50" s="3"/>
      <c r="X50" s="3"/>
    </row>
    <row r="51" spans="1:24" ht="15">
      <c r="A51" s="11"/>
      <c r="B51" s="11" t="s">
        <v>222</v>
      </c>
      <c r="C51" s="11" t="s">
        <v>384</v>
      </c>
      <c r="D51" s="11"/>
      <c r="E51" s="11">
        <v>12</v>
      </c>
      <c r="F51" s="11"/>
      <c r="G51" s="11"/>
      <c r="H51" s="11"/>
      <c r="I51" s="11"/>
      <c r="J51" s="11">
        <v>3</v>
      </c>
      <c r="K51" s="11">
        <v>19</v>
      </c>
      <c r="L51" s="11"/>
      <c r="M51" s="11"/>
      <c r="N51" s="11"/>
      <c r="O51" s="11"/>
      <c r="P51" s="11"/>
      <c r="Q51" s="11">
        <f>SUM(D51:P51)</f>
        <v>34</v>
      </c>
      <c r="R51" s="12">
        <f>Q51/COUNT(D51:P51)</f>
        <v>11.333333333333334</v>
      </c>
      <c r="S51" s="11">
        <f>COUNT(D51:P51)</f>
        <v>3</v>
      </c>
      <c r="U51" s="2"/>
      <c r="V51" s="15"/>
      <c r="W51" s="15"/>
      <c r="X51" s="15"/>
    </row>
    <row r="52" spans="1:19" ht="15">
      <c r="A52" s="8"/>
      <c r="B52" s="11" t="s">
        <v>467</v>
      </c>
      <c r="C52" s="11" t="s">
        <v>396</v>
      </c>
      <c r="D52" s="11"/>
      <c r="E52" s="11"/>
      <c r="F52" s="11"/>
      <c r="G52" s="11"/>
      <c r="H52" s="11"/>
      <c r="I52" s="11"/>
      <c r="J52" s="11"/>
      <c r="K52" s="11"/>
      <c r="L52" s="11"/>
      <c r="M52" s="11">
        <v>9</v>
      </c>
      <c r="N52" s="11">
        <v>12</v>
      </c>
      <c r="O52" s="11"/>
      <c r="P52" s="11">
        <v>14</v>
      </c>
      <c r="Q52" s="11">
        <f>SUM(D52:P52)</f>
        <v>35</v>
      </c>
      <c r="R52" s="12">
        <f>Q52/COUNT(D52:P52)</f>
        <v>11.666666666666666</v>
      </c>
      <c r="S52" s="11">
        <f>COUNT(D52:P52)</f>
        <v>3</v>
      </c>
    </row>
    <row r="53" spans="1:19" ht="15">
      <c r="A53" s="8"/>
      <c r="B53" s="16" t="s">
        <v>38</v>
      </c>
      <c r="C53" s="16" t="s">
        <v>442</v>
      </c>
      <c r="D53" s="11"/>
      <c r="E53" s="11"/>
      <c r="F53" s="11"/>
      <c r="G53" s="11"/>
      <c r="H53" s="11"/>
      <c r="I53" s="11">
        <v>12</v>
      </c>
      <c r="J53" s="11"/>
      <c r="K53" s="11"/>
      <c r="L53" s="11"/>
      <c r="M53" s="11"/>
      <c r="N53" s="11"/>
      <c r="O53" s="11"/>
      <c r="P53" s="11"/>
      <c r="Q53" s="11">
        <f>SUM(D53:P53)</f>
        <v>12</v>
      </c>
      <c r="R53" s="12">
        <f>Q53/COUNT(D53:P53)</f>
        <v>12</v>
      </c>
      <c r="S53" s="11">
        <f>COUNT(D53:P53)</f>
        <v>1</v>
      </c>
    </row>
    <row r="54" spans="1:19" ht="15">
      <c r="A54" s="11"/>
      <c r="B54" s="11" t="s">
        <v>97</v>
      </c>
      <c r="C54" s="11" t="s">
        <v>382</v>
      </c>
      <c r="D54" s="11"/>
      <c r="E54" s="11"/>
      <c r="F54" s="11">
        <v>12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>
        <f>SUM(D54:P54)</f>
        <v>12</v>
      </c>
      <c r="R54" s="12">
        <f>Q54/COUNT(D54:P54)</f>
        <v>12</v>
      </c>
      <c r="S54" s="11">
        <f>COUNT(D54:P54)</f>
        <v>1</v>
      </c>
    </row>
    <row r="55" spans="1:19" ht="15">
      <c r="A55" s="11"/>
      <c r="B55" s="13" t="s">
        <v>34</v>
      </c>
      <c r="C55" s="13" t="s">
        <v>442</v>
      </c>
      <c r="D55" s="11"/>
      <c r="E55" s="11"/>
      <c r="F55" s="11"/>
      <c r="G55" s="11"/>
      <c r="H55" s="11"/>
      <c r="I55" s="11">
        <v>21</v>
      </c>
      <c r="J55" s="11"/>
      <c r="K55" s="11"/>
      <c r="L55" s="11"/>
      <c r="M55" s="11"/>
      <c r="N55" s="11"/>
      <c r="O55" s="11">
        <v>4</v>
      </c>
      <c r="P55" s="11"/>
      <c r="Q55" s="11">
        <f>SUM(D55:P55)</f>
        <v>25</v>
      </c>
      <c r="R55" s="12">
        <f>Q55/COUNT(D55:P55)</f>
        <v>12.5</v>
      </c>
      <c r="S55" s="11">
        <f>COUNT(D55:P55)</f>
        <v>2</v>
      </c>
    </row>
    <row r="56" spans="1:19" ht="15">
      <c r="A56" s="11"/>
      <c r="B56" s="11" t="s">
        <v>218</v>
      </c>
      <c r="C56" s="11" t="s">
        <v>380</v>
      </c>
      <c r="D56" s="11"/>
      <c r="E56" s="11"/>
      <c r="F56" s="11"/>
      <c r="G56" s="11">
        <v>11</v>
      </c>
      <c r="H56" s="11"/>
      <c r="I56" s="11"/>
      <c r="J56" s="11">
        <v>14</v>
      </c>
      <c r="K56" s="11">
        <v>22</v>
      </c>
      <c r="L56" s="11">
        <v>7</v>
      </c>
      <c r="M56" s="11"/>
      <c r="N56" s="11">
        <v>9</v>
      </c>
      <c r="O56" s="11"/>
      <c r="P56" s="11"/>
      <c r="Q56" s="11">
        <f>SUM(D56:P56)</f>
        <v>63</v>
      </c>
      <c r="R56" s="12">
        <f>Q56/COUNT(D56:P56)</f>
        <v>12.6</v>
      </c>
      <c r="S56" s="11">
        <f>COUNT(D56:P56)</f>
        <v>5</v>
      </c>
    </row>
    <row r="57" spans="1:19" ht="15">
      <c r="A57" s="8"/>
      <c r="B57" s="11" t="s">
        <v>164</v>
      </c>
      <c r="C57" s="11" t="s">
        <v>383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>
        <v>13</v>
      </c>
      <c r="Q57" s="11">
        <f>SUM(D57:P57)</f>
        <v>13</v>
      </c>
      <c r="R57" s="12">
        <f>Q57/COUNT(D57:P57)</f>
        <v>13</v>
      </c>
      <c r="S57" s="11">
        <f>COUNT(D57:P57)</f>
        <v>1</v>
      </c>
    </row>
    <row r="58" spans="1:19" ht="15">
      <c r="A58" s="8"/>
      <c r="B58" s="13" t="s">
        <v>406</v>
      </c>
      <c r="C58" s="13" t="s">
        <v>382</v>
      </c>
      <c r="D58" s="11"/>
      <c r="E58" s="11"/>
      <c r="F58" s="11">
        <v>13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>
        <f>SUM(D58:P58)</f>
        <v>13</v>
      </c>
      <c r="R58" s="12">
        <f>Q58/COUNT(D58:P58)</f>
        <v>13</v>
      </c>
      <c r="S58" s="11">
        <f>COUNT(D58:P58)</f>
        <v>1</v>
      </c>
    </row>
    <row r="59" spans="1:19" ht="15">
      <c r="A59" s="8"/>
      <c r="B59" s="11" t="s">
        <v>149</v>
      </c>
      <c r="C59" s="11" t="s">
        <v>396</v>
      </c>
      <c r="D59" s="11"/>
      <c r="E59" s="11"/>
      <c r="F59" s="11"/>
      <c r="G59" s="11"/>
      <c r="H59" s="11"/>
      <c r="I59" s="11"/>
      <c r="J59" s="11"/>
      <c r="K59" s="11"/>
      <c r="L59" s="11"/>
      <c r="M59" s="11">
        <v>13</v>
      </c>
      <c r="N59" s="11"/>
      <c r="O59" s="11"/>
      <c r="P59" s="11"/>
      <c r="Q59" s="11">
        <f>SUM(D59:P59)</f>
        <v>13</v>
      </c>
      <c r="R59" s="12">
        <f>Q59/COUNT(D59:P59)</f>
        <v>13</v>
      </c>
      <c r="S59" s="11">
        <f>COUNT(D59:P59)</f>
        <v>1</v>
      </c>
    </row>
    <row r="60" spans="1:19" ht="15">
      <c r="A60" s="8"/>
      <c r="B60" s="11" t="s">
        <v>88</v>
      </c>
      <c r="C60" s="11" t="s">
        <v>382</v>
      </c>
      <c r="D60" s="11"/>
      <c r="E60" s="11"/>
      <c r="F60" s="11">
        <v>14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>
        <f>SUM(D60:P60)</f>
        <v>14</v>
      </c>
      <c r="R60" s="12">
        <f>Q60/COUNT(D60:P60)</f>
        <v>14</v>
      </c>
      <c r="S60" s="11">
        <f>COUNT(D60:P60)</f>
        <v>1</v>
      </c>
    </row>
    <row r="61" spans="1:19" ht="15">
      <c r="A61" s="8"/>
      <c r="B61" s="13" t="s">
        <v>96</v>
      </c>
      <c r="C61" s="13" t="s">
        <v>396</v>
      </c>
      <c r="D61" s="11"/>
      <c r="E61" s="11"/>
      <c r="F61" s="11"/>
      <c r="G61" s="11"/>
      <c r="H61" s="11"/>
      <c r="I61" s="11"/>
      <c r="J61" s="11"/>
      <c r="K61" s="11"/>
      <c r="L61" s="11"/>
      <c r="M61" s="11">
        <v>14</v>
      </c>
      <c r="N61" s="11"/>
      <c r="O61" s="11"/>
      <c r="P61" s="11"/>
      <c r="Q61" s="11">
        <f>SUM(D61:P61)</f>
        <v>14</v>
      </c>
      <c r="R61" s="12">
        <f>Q61/COUNT(D61:P61)</f>
        <v>14</v>
      </c>
      <c r="S61" s="11">
        <f>COUNT(D61:P61)</f>
        <v>1</v>
      </c>
    </row>
    <row r="62" spans="1:19" ht="15">
      <c r="A62" s="8"/>
      <c r="B62" s="11" t="s">
        <v>27</v>
      </c>
      <c r="C62" s="11" t="s">
        <v>442</v>
      </c>
      <c r="D62" s="11"/>
      <c r="E62" s="11"/>
      <c r="F62" s="11"/>
      <c r="G62" s="11"/>
      <c r="H62" s="11"/>
      <c r="I62" s="11">
        <v>19</v>
      </c>
      <c r="J62" s="11"/>
      <c r="K62" s="11"/>
      <c r="L62" s="11">
        <v>17</v>
      </c>
      <c r="M62" s="11"/>
      <c r="N62" s="11"/>
      <c r="O62" s="11">
        <v>7</v>
      </c>
      <c r="P62" s="11"/>
      <c r="Q62" s="11">
        <f>SUM(D62:P62)</f>
        <v>43</v>
      </c>
      <c r="R62" s="12">
        <f>Q62/COUNT(D62:P62)</f>
        <v>14.333333333333334</v>
      </c>
      <c r="S62" s="11">
        <f>COUNT(D62:P62)</f>
        <v>3</v>
      </c>
    </row>
    <row r="63" spans="1:19" ht="15">
      <c r="A63" s="11"/>
      <c r="B63" s="11" t="s">
        <v>387</v>
      </c>
      <c r="C63" s="11" t="s">
        <v>384</v>
      </c>
      <c r="D63" s="11"/>
      <c r="E63" s="11">
        <v>6</v>
      </c>
      <c r="F63" s="11"/>
      <c r="G63" s="11"/>
      <c r="H63" s="11">
        <v>25</v>
      </c>
      <c r="I63" s="11"/>
      <c r="J63" s="11">
        <v>12</v>
      </c>
      <c r="K63" s="11"/>
      <c r="L63" s="11"/>
      <c r="M63" s="11"/>
      <c r="N63" s="11"/>
      <c r="O63" s="11"/>
      <c r="P63" s="11"/>
      <c r="Q63" s="11">
        <f>SUM(D63:P63)</f>
        <v>43</v>
      </c>
      <c r="R63" s="12">
        <f>Q63/COUNT(D63:P63)</f>
        <v>14.333333333333334</v>
      </c>
      <c r="S63" s="11">
        <f>COUNT(D63:P63)</f>
        <v>3</v>
      </c>
    </row>
    <row r="64" spans="1:19" ht="15">
      <c r="A64" s="11"/>
      <c r="B64" s="11" t="s">
        <v>429</v>
      </c>
      <c r="C64" s="11" t="s">
        <v>381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15</v>
      </c>
      <c r="Q64" s="11">
        <f>SUM(D64:P64)</f>
        <v>15</v>
      </c>
      <c r="R64" s="12">
        <f>Q64/COUNT(D64:P64)</f>
        <v>15</v>
      </c>
      <c r="S64" s="11">
        <f>COUNT(D64:P64)</f>
        <v>1</v>
      </c>
    </row>
    <row r="65" spans="1:19" ht="15">
      <c r="A65" s="11"/>
      <c r="B65" s="13" t="s">
        <v>407</v>
      </c>
      <c r="C65" s="13" t="s">
        <v>382</v>
      </c>
      <c r="D65" s="11"/>
      <c r="E65" s="11"/>
      <c r="F65" s="11">
        <v>26</v>
      </c>
      <c r="G65" s="11"/>
      <c r="H65" s="11"/>
      <c r="I65" s="11"/>
      <c r="J65" s="11"/>
      <c r="K65" s="11"/>
      <c r="L65" s="11">
        <v>6</v>
      </c>
      <c r="M65" s="11"/>
      <c r="N65" s="11"/>
      <c r="O65" s="11"/>
      <c r="P65" s="11"/>
      <c r="Q65" s="11">
        <f>SUM(D65:P65)</f>
        <v>32</v>
      </c>
      <c r="R65" s="12">
        <f>Q65/COUNT(D65:P65)</f>
        <v>16</v>
      </c>
      <c r="S65" s="11">
        <f>COUNT(D65:P65)</f>
        <v>2</v>
      </c>
    </row>
    <row r="66" spans="1:19" ht="15">
      <c r="A66" s="8"/>
      <c r="B66" s="11" t="s">
        <v>36</v>
      </c>
      <c r="C66" s="11" t="s">
        <v>442</v>
      </c>
      <c r="D66" s="11"/>
      <c r="E66" s="11"/>
      <c r="F66" s="11"/>
      <c r="G66" s="11"/>
      <c r="H66" s="11"/>
      <c r="I66" s="11">
        <v>16</v>
      </c>
      <c r="J66" s="11"/>
      <c r="K66" s="11"/>
      <c r="L66" s="11"/>
      <c r="M66" s="11"/>
      <c r="N66" s="11"/>
      <c r="O66" s="11">
        <v>16</v>
      </c>
      <c r="P66" s="11"/>
      <c r="Q66" s="11">
        <f>SUM(D66:P66)</f>
        <v>32</v>
      </c>
      <c r="R66" s="12">
        <f>Q66/COUNT(D66:P66)</f>
        <v>16</v>
      </c>
      <c r="S66" s="11">
        <f>COUNT(D66:P66)</f>
        <v>2</v>
      </c>
    </row>
    <row r="67" spans="1:19" ht="15">
      <c r="A67" s="8"/>
      <c r="B67" s="13" t="s">
        <v>388</v>
      </c>
      <c r="C67" s="13" t="s">
        <v>384</v>
      </c>
      <c r="D67" s="11"/>
      <c r="E67" s="11">
        <v>16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>
        <f>SUM(D67:P67)</f>
        <v>16</v>
      </c>
      <c r="R67" s="12">
        <f>Q67/COUNT(D67:P67)</f>
        <v>16</v>
      </c>
      <c r="S67" s="11">
        <f>COUNT(D67:P67)</f>
        <v>1</v>
      </c>
    </row>
    <row r="68" spans="1:19" ht="15">
      <c r="A68" s="8"/>
      <c r="B68" s="11" t="s">
        <v>113</v>
      </c>
      <c r="C68" s="11" t="s">
        <v>382</v>
      </c>
      <c r="D68" s="11"/>
      <c r="E68" s="11"/>
      <c r="F68" s="11">
        <v>1</v>
      </c>
      <c r="G68" s="11">
        <v>25</v>
      </c>
      <c r="H68" s="11"/>
      <c r="I68" s="11"/>
      <c r="J68" s="11"/>
      <c r="K68" s="11">
        <v>25</v>
      </c>
      <c r="L68" s="11"/>
      <c r="M68" s="11"/>
      <c r="N68" s="11"/>
      <c r="O68" s="11"/>
      <c r="P68" s="11"/>
      <c r="Q68" s="11">
        <f>SUM(D68:P68)</f>
        <v>51</v>
      </c>
      <c r="R68" s="12">
        <f>Q68/COUNT(D68:P68)</f>
        <v>17</v>
      </c>
      <c r="S68" s="11">
        <f>COUNT(D68:P68)</f>
        <v>3</v>
      </c>
    </row>
    <row r="69" spans="1:19" ht="15">
      <c r="A69" s="11"/>
      <c r="B69" s="11" t="s">
        <v>116</v>
      </c>
      <c r="C69" s="11" t="s">
        <v>382</v>
      </c>
      <c r="D69" s="11"/>
      <c r="E69" s="11"/>
      <c r="F69" s="11">
        <v>17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>
        <f>SUM(D69:P69)</f>
        <v>17</v>
      </c>
      <c r="R69" s="12">
        <f>Q69/COUNT(D69:P69)</f>
        <v>17</v>
      </c>
      <c r="S69" s="11">
        <f>COUNT(D69:P69)</f>
        <v>1</v>
      </c>
    </row>
    <row r="70" spans="1:19" ht="15">
      <c r="A70" s="8"/>
      <c r="B70" s="16" t="s">
        <v>212</v>
      </c>
      <c r="C70" s="16" t="s">
        <v>384</v>
      </c>
      <c r="D70" s="11"/>
      <c r="E70" s="11">
        <v>5</v>
      </c>
      <c r="F70" s="11"/>
      <c r="G70" s="11">
        <v>32</v>
      </c>
      <c r="H70" s="11"/>
      <c r="I70" s="11"/>
      <c r="J70" s="11">
        <v>15</v>
      </c>
      <c r="K70" s="11"/>
      <c r="L70" s="11"/>
      <c r="M70" s="11"/>
      <c r="N70" s="11"/>
      <c r="O70" s="11"/>
      <c r="P70" s="11"/>
      <c r="Q70" s="11">
        <f>SUM(D70:P70)</f>
        <v>52</v>
      </c>
      <c r="R70" s="12">
        <f>Q70/COUNT(D70:P70)</f>
        <v>17.333333333333332</v>
      </c>
      <c r="S70" s="11">
        <f>COUNT(D70:P70)</f>
        <v>3</v>
      </c>
    </row>
    <row r="71" spans="1:19" ht="15">
      <c r="A71" s="8"/>
      <c r="B71" s="11" t="s">
        <v>41</v>
      </c>
      <c r="C71" s="11" t="s">
        <v>442</v>
      </c>
      <c r="D71" s="11"/>
      <c r="E71" s="11"/>
      <c r="F71" s="11"/>
      <c r="G71" s="11"/>
      <c r="H71" s="11"/>
      <c r="I71" s="11">
        <v>15</v>
      </c>
      <c r="J71" s="11"/>
      <c r="K71" s="11"/>
      <c r="L71" s="11"/>
      <c r="M71" s="11"/>
      <c r="N71" s="11"/>
      <c r="O71" s="11">
        <v>20</v>
      </c>
      <c r="P71" s="11"/>
      <c r="Q71" s="11">
        <f>SUM(D71:P71)</f>
        <v>35</v>
      </c>
      <c r="R71" s="12">
        <f>Q71/COUNT(D71:P71)</f>
        <v>17.5</v>
      </c>
      <c r="S71" s="11">
        <f>COUNT(D71:P71)</f>
        <v>2</v>
      </c>
    </row>
    <row r="72" spans="1:19" ht="15">
      <c r="A72" s="11"/>
      <c r="B72" s="16" t="s">
        <v>511</v>
      </c>
      <c r="C72" s="16" t="s">
        <v>442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v>18</v>
      </c>
      <c r="P72" s="11"/>
      <c r="Q72" s="11">
        <f>SUM(D72:P72)</f>
        <v>18</v>
      </c>
      <c r="R72" s="12">
        <f>Q72/COUNT(D72:P72)</f>
        <v>18</v>
      </c>
      <c r="S72" s="11">
        <f>COUNT(D72:P72)</f>
        <v>1</v>
      </c>
    </row>
    <row r="73" spans="1:19" ht="15">
      <c r="A73" s="8"/>
      <c r="B73" s="16" t="s">
        <v>450</v>
      </c>
      <c r="C73" s="16" t="s">
        <v>442</v>
      </c>
      <c r="D73" s="11"/>
      <c r="E73" s="11"/>
      <c r="F73" s="11"/>
      <c r="G73" s="11"/>
      <c r="H73" s="11"/>
      <c r="I73" s="11">
        <v>18</v>
      </c>
      <c r="J73" s="11"/>
      <c r="K73" s="11"/>
      <c r="L73" s="11"/>
      <c r="M73" s="11"/>
      <c r="N73" s="11"/>
      <c r="O73" s="11">
        <v>19</v>
      </c>
      <c r="P73" s="11"/>
      <c r="Q73" s="11">
        <f>SUM(D73:P73)</f>
        <v>37</v>
      </c>
      <c r="R73" s="12">
        <f>Q73/COUNT(D73:P73)</f>
        <v>18.5</v>
      </c>
      <c r="S73" s="11">
        <f>COUNT(D73:P73)</f>
        <v>2</v>
      </c>
    </row>
    <row r="74" spans="1:19" ht="15">
      <c r="A74" s="8"/>
      <c r="B74" s="11" t="s">
        <v>129</v>
      </c>
      <c r="C74" s="11" t="s">
        <v>380</v>
      </c>
      <c r="D74" s="11"/>
      <c r="E74" s="11"/>
      <c r="F74" s="11"/>
      <c r="G74" s="11">
        <v>20</v>
      </c>
      <c r="H74" s="11"/>
      <c r="I74" s="11"/>
      <c r="J74" s="11"/>
      <c r="K74" s="11"/>
      <c r="L74" s="11"/>
      <c r="M74" s="11"/>
      <c r="N74" s="11">
        <v>17</v>
      </c>
      <c r="O74" s="11"/>
      <c r="P74" s="11"/>
      <c r="Q74" s="11">
        <f>SUM(D74:P74)</f>
        <v>37</v>
      </c>
      <c r="R74" s="12">
        <f>Q74/COUNT(D74:P74)</f>
        <v>18.5</v>
      </c>
      <c r="S74" s="11">
        <f>COUNT(D74:P74)</f>
        <v>2</v>
      </c>
    </row>
    <row r="75" spans="1:24" ht="15">
      <c r="A75" s="11"/>
      <c r="B75" s="11" t="s">
        <v>39</v>
      </c>
      <c r="C75" s="11" t="s">
        <v>442</v>
      </c>
      <c r="D75" s="11"/>
      <c r="E75" s="11"/>
      <c r="F75" s="11"/>
      <c r="G75" s="11"/>
      <c r="H75" s="11"/>
      <c r="I75" s="11">
        <v>22</v>
      </c>
      <c r="J75" s="11"/>
      <c r="K75" s="11"/>
      <c r="L75" s="11"/>
      <c r="M75" s="11"/>
      <c r="N75" s="11"/>
      <c r="O75" s="11">
        <v>15</v>
      </c>
      <c r="P75" s="11"/>
      <c r="Q75" s="11">
        <f>SUM(D75:P75)</f>
        <v>37</v>
      </c>
      <c r="R75" s="12">
        <f>Q75/COUNT(D75:P75)</f>
        <v>18.5</v>
      </c>
      <c r="S75" s="11">
        <f>COUNT(D75:P75)</f>
        <v>2</v>
      </c>
      <c r="U75" s="2"/>
      <c r="V75" s="2"/>
      <c r="W75" s="2"/>
      <c r="X75" s="2"/>
    </row>
    <row r="76" spans="1:24" ht="15">
      <c r="A76" s="11"/>
      <c r="B76" s="11" t="s">
        <v>122</v>
      </c>
      <c r="C76" s="11" t="s">
        <v>384</v>
      </c>
      <c r="D76" s="11"/>
      <c r="E76" s="11"/>
      <c r="F76" s="11"/>
      <c r="G76" s="11"/>
      <c r="H76" s="11">
        <v>21</v>
      </c>
      <c r="I76" s="11"/>
      <c r="J76" s="11">
        <v>17</v>
      </c>
      <c r="K76" s="11"/>
      <c r="L76" s="11"/>
      <c r="M76" s="11"/>
      <c r="N76" s="11"/>
      <c r="O76" s="11"/>
      <c r="P76" s="11"/>
      <c r="Q76" s="11">
        <f>SUM(D76:P76)</f>
        <v>38</v>
      </c>
      <c r="R76" s="12">
        <f>Q76/COUNT(D76:P76)</f>
        <v>19</v>
      </c>
      <c r="S76" s="11">
        <f>COUNT(D76:P76)</f>
        <v>2</v>
      </c>
      <c r="U76" s="2"/>
      <c r="V76" s="2"/>
      <c r="W76" s="2"/>
      <c r="X76" s="2"/>
    </row>
    <row r="77" spans="1:24" ht="15">
      <c r="A77" s="11"/>
      <c r="B77" s="16" t="s">
        <v>20</v>
      </c>
      <c r="C77" s="16" t="s">
        <v>442</v>
      </c>
      <c r="D77" s="11"/>
      <c r="E77" s="11"/>
      <c r="F77" s="11"/>
      <c r="G77" s="11"/>
      <c r="H77" s="11"/>
      <c r="I77" s="11">
        <v>17</v>
      </c>
      <c r="J77" s="11"/>
      <c r="K77" s="11"/>
      <c r="L77" s="11"/>
      <c r="M77" s="11"/>
      <c r="N77" s="11"/>
      <c r="O77" s="11">
        <v>22</v>
      </c>
      <c r="P77" s="11"/>
      <c r="Q77" s="11">
        <f>SUM(D77:P77)</f>
        <v>39</v>
      </c>
      <c r="R77" s="12">
        <f>Q77/COUNT(D77:P77)</f>
        <v>19.5</v>
      </c>
      <c r="S77" s="11">
        <f>COUNT(D77:P77)</f>
        <v>2</v>
      </c>
      <c r="U77" s="2"/>
      <c r="V77" s="3"/>
      <c r="W77" s="3"/>
      <c r="X77" s="3"/>
    </row>
    <row r="78" spans="1:24" ht="15">
      <c r="A78" s="11"/>
      <c r="B78" s="11" t="s">
        <v>234</v>
      </c>
      <c r="C78" s="11" t="s">
        <v>396</v>
      </c>
      <c r="D78" s="11"/>
      <c r="E78" s="11"/>
      <c r="F78" s="11"/>
      <c r="G78" s="11"/>
      <c r="H78" s="11"/>
      <c r="I78" s="11"/>
      <c r="J78" s="11"/>
      <c r="K78" s="11"/>
      <c r="L78" s="11"/>
      <c r="M78" s="11">
        <v>12</v>
      </c>
      <c r="N78" s="11">
        <v>27</v>
      </c>
      <c r="O78" s="11"/>
      <c r="P78" s="11"/>
      <c r="Q78" s="11">
        <f>SUM(D78:P78)</f>
        <v>39</v>
      </c>
      <c r="R78" s="12">
        <f>Q78/COUNT(D78:P78)</f>
        <v>19.5</v>
      </c>
      <c r="S78" s="11">
        <f>COUNT(D78:P78)</f>
        <v>2</v>
      </c>
      <c r="U78" s="2"/>
      <c r="V78" s="2"/>
      <c r="W78" s="2"/>
      <c r="X78" s="2"/>
    </row>
    <row r="79" spans="1:24" ht="15">
      <c r="A79" s="11"/>
      <c r="B79" s="8" t="s">
        <v>421</v>
      </c>
      <c r="C79" s="8" t="s">
        <v>442</v>
      </c>
      <c r="D79" s="27"/>
      <c r="E79" s="27"/>
      <c r="F79" s="27"/>
      <c r="G79" s="27"/>
      <c r="H79" s="27"/>
      <c r="I79" s="27">
        <v>20</v>
      </c>
      <c r="J79" s="27"/>
      <c r="K79" s="27"/>
      <c r="L79" s="27"/>
      <c r="M79" s="27"/>
      <c r="N79" s="27"/>
      <c r="O79" s="27"/>
      <c r="P79" s="27"/>
      <c r="Q79" s="11">
        <f>SUM(D79:P79)</f>
        <v>20</v>
      </c>
      <c r="R79" s="12">
        <f>Q79/COUNT(D79:P79)</f>
        <v>20</v>
      </c>
      <c r="S79" s="11">
        <f>COUNT(D79:P79)</f>
        <v>1</v>
      </c>
      <c r="U79" s="2"/>
      <c r="V79" s="2"/>
      <c r="W79" s="2"/>
      <c r="X79" s="2"/>
    </row>
    <row r="80" spans="1:24" ht="15">
      <c r="A80" s="8"/>
      <c r="B80" s="11" t="s">
        <v>180</v>
      </c>
      <c r="C80" s="11" t="s">
        <v>381</v>
      </c>
      <c r="D80" s="11"/>
      <c r="E80" s="11"/>
      <c r="F80" s="11"/>
      <c r="G80" s="11"/>
      <c r="H80" s="11"/>
      <c r="I80" s="11"/>
      <c r="J80" s="11"/>
      <c r="K80" s="11"/>
      <c r="L80" s="11">
        <v>20</v>
      </c>
      <c r="M80" s="11"/>
      <c r="N80" s="11"/>
      <c r="O80" s="11"/>
      <c r="P80" s="11"/>
      <c r="Q80" s="11">
        <f>SUM(D80:P80)</f>
        <v>20</v>
      </c>
      <c r="R80" s="12">
        <f>Q80/COUNT(D80:P80)</f>
        <v>20</v>
      </c>
      <c r="S80" s="11">
        <f>COUNT(D80:P80)</f>
        <v>1</v>
      </c>
      <c r="U80" s="2"/>
      <c r="V80" s="2"/>
      <c r="W80" s="2"/>
      <c r="X80" s="2"/>
    </row>
    <row r="81" spans="1:19" ht="15">
      <c r="A81" s="11"/>
      <c r="B81" s="11" t="s">
        <v>464</v>
      </c>
      <c r="C81" s="11" t="s">
        <v>381</v>
      </c>
      <c r="D81" s="11"/>
      <c r="E81" s="11"/>
      <c r="F81" s="11"/>
      <c r="G81" s="11"/>
      <c r="H81" s="11"/>
      <c r="I81" s="11"/>
      <c r="J81" s="11"/>
      <c r="K81" s="11"/>
      <c r="L81" s="11">
        <v>9</v>
      </c>
      <c r="M81" s="11"/>
      <c r="N81" s="11">
        <v>29</v>
      </c>
      <c r="O81" s="11"/>
      <c r="P81" s="11">
        <v>23</v>
      </c>
      <c r="Q81" s="11">
        <f>SUM(D81:P81)</f>
        <v>61</v>
      </c>
      <c r="R81" s="12">
        <f>Q81/COUNT(D81:P81)</f>
        <v>20.333333333333332</v>
      </c>
      <c r="S81" s="11">
        <f>COUNT(D81:P81)</f>
        <v>3</v>
      </c>
    </row>
    <row r="82" spans="1:19" ht="15">
      <c r="A82" s="11"/>
      <c r="B82" s="11" t="s">
        <v>414</v>
      </c>
      <c r="C82" s="11" t="s">
        <v>380</v>
      </c>
      <c r="D82" s="11"/>
      <c r="E82" s="11"/>
      <c r="F82" s="11"/>
      <c r="G82" s="11">
        <v>19</v>
      </c>
      <c r="H82" s="11"/>
      <c r="I82" s="11"/>
      <c r="J82" s="11"/>
      <c r="K82" s="11">
        <v>29</v>
      </c>
      <c r="L82" s="11">
        <v>26</v>
      </c>
      <c r="M82" s="11"/>
      <c r="N82" s="11"/>
      <c r="O82" s="11">
        <v>8</v>
      </c>
      <c r="P82" s="11"/>
      <c r="Q82" s="11">
        <f>SUM(D82:P82)</f>
        <v>82</v>
      </c>
      <c r="R82" s="12">
        <f>Q82/COUNT(D82:P82)</f>
        <v>20.5</v>
      </c>
      <c r="S82" s="11">
        <f>COUNT(D82:P82)</f>
        <v>4</v>
      </c>
    </row>
    <row r="83" spans="1:19" ht="15">
      <c r="A83" s="11"/>
      <c r="B83" s="11" t="s">
        <v>415</v>
      </c>
      <c r="C83" s="11" t="s">
        <v>380</v>
      </c>
      <c r="D83" s="11"/>
      <c r="E83" s="11"/>
      <c r="F83" s="11"/>
      <c r="G83" s="11">
        <v>22</v>
      </c>
      <c r="H83" s="11"/>
      <c r="I83" s="11"/>
      <c r="J83" s="11"/>
      <c r="K83" s="11"/>
      <c r="L83" s="11"/>
      <c r="M83" s="11"/>
      <c r="N83" s="11">
        <v>21</v>
      </c>
      <c r="O83" s="11"/>
      <c r="P83" s="11"/>
      <c r="Q83" s="11">
        <f>SUM(D83:P83)</f>
        <v>43</v>
      </c>
      <c r="R83" s="12">
        <f>Q83/COUNT(D83:P83)</f>
        <v>21.5</v>
      </c>
      <c r="S83" s="11">
        <f>COUNT(D83:P83)</f>
        <v>2</v>
      </c>
    </row>
    <row r="84" spans="1:19" ht="15">
      <c r="A84" s="8"/>
      <c r="B84" s="11" t="s">
        <v>43</v>
      </c>
      <c r="C84" s="11" t="s">
        <v>396</v>
      </c>
      <c r="D84" s="11"/>
      <c r="E84" s="11"/>
      <c r="F84" s="11"/>
      <c r="G84" s="11">
        <v>33</v>
      </c>
      <c r="H84" s="11"/>
      <c r="I84" s="11"/>
      <c r="J84" s="11"/>
      <c r="K84" s="11"/>
      <c r="L84" s="11">
        <v>30</v>
      </c>
      <c r="M84" s="11">
        <v>2</v>
      </c>
      <c r="N84" s="11">
        <v>37</v>
      </c>
      <c r="O84" s="11"/>
      <c r="P84" s="11">
        <v>8</v>
      </c>
      <c r="Q84" s="11">
        <f>SUM(D84:P84)</f>
        <v>110</v>
      </c>
      <c r="R84" s="12">
        <f>Q84/COUNT(D84:P84)</f>
        <v>22</v>
      </c>
      <c r="S84" s="11">
        <f>COUNT(D84:P84)</f>
        <v>5</v>
      </c>
    </row>
    <row r="85" spans="1:19" ht="15">
      <c r="A85" s="8"/>
      <c r="B85" s="11" t="s">
        <v>163</v>
      </c>
      <c r="C85" s="11" t="s">
        <v>396</v>
      </c>
      <c r="D85" s="11"/>
      <c r="E85" s="11"/>
      <c r="F85" s="11"/>
      <c r="G85" s="11"/>
      <c r="H85" s="11"/>
      <c r="I85" s="11"/>
      <c r="J85" s="11"/>
      <c r="K85" s="11"/>
      <c r="L85" s="11"/>
      <c r="M85" s="11">
        <v>22</v>
      </c>
      <c r="N85" s="11"/>
      <c r="O85" s="11"/>
      <c r="P85" s="11"/>
      <c r="Q85" s="11">
        <f>SUM(D85:P85)</f>
        <v>22</v>
      </c>
      <c r="R85" s="12">
        <f>Q85/COUNT(D85:P85)</f>
        <v>22</v>
      </c>
      <c r="S85" s="11">
        <f>COUNT(D85:P85)</f>
        <v>1</v>
      </c>
    </row>
    <row r="86" spans="1:19" ht="15">
      <c r="A86" s="8"/>
      <c r="B86" s="11" t="s">
        <v>235</v>
      </c>
      <c r="C86" s="11" t="s">
        <v>381</v>
      </c>
      <c r="D86" s="11"/>
      <c r="E86" s="11"/>
      <c r="F86" s="11"/>
      <c r="G86" s="11"/>
      <c r="H86" s="11"/>
      <c r="I86" s="11"/>
      <c r="J86" s="11"/>
      <c r="K86" s="11"/>
      <c r="L86" s="11">
        <v>22</v>
      </c>
      <c r="M86" s="11"/>
      <c r="N86" s="11"/>
      <c r="O86" s="11"/>
      <c r="P86" s="11"/>
      <c r="Q86" s="11">
        <f>SUM(D86:P86)</f>
        <v>22</v>
      </c>
      <c r="R86" s="12">
        <f>Q86/COUNT(D86:P86)</f>
        <v>22</v>
      </c>
      <c r="S86" s="11">
        <f>COUNT(D86:P86)</f>
        <v>1</v>
      </c>
    </row>
    <row r="87" spans="1:19" ht="15">
      <c r="A87" s="8"/>
      <c r="B87" s="11" t="s">
        <v>298</v>
      </c>
      <c r="C87" s="11" t="s">
        <v>382</v>
      </c>
      <c r="D87" s="11">
        <v>18</v>
      </c>
      <c r="E87" s="11"/>
      <c r="F87" s="11">
        <v>28</v>
      </c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>
        <f>SUM(D87:P87)</f>
        <v>46</v>
      </c>
      <c r="R87" s="12">
        <f>Q87/COUNT(D87:P87)</f>
        <v>23</v>
      </c>
      <c r="S87" s="11">
        <f>COUNT(D87:P87)</f>
        <v>2</v>
      </c>
    </row>
    <row r="88" spans="1:19" ht="15">
      <c r="A88" s="8"/>
      <c r="B88" s="11" t="s">
        <v>30</v>
      </c>
      <c r="C88" s="11" t="s">
        <v>380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>
        <v>23</v>
      </c>
      <c r="O88" s="11"/>
      <c r="P88" s="11"/>
      <c r="Q88" s="11">
        <f>SUM(D88:P88)</f>
        <v>23</v>
      </c>
      <c r="R88" s="12">
        <f>Q88/COUNT(D88:P88)</f>
        <v>23</v>
      </c>
      <c r="S88" s="11">
        <f>COUNT(D88:P88)</f>
        <v>1</v>
      </c>
    </row>
    <row r="89" spans="1:19" ht="15">
      <c r="A89" s="11"/>
      <c r="B89" s="11" t="s">
        <v>217</v>
      </c>
      <c r="C89" s="11" t="s">
        <v>396</v>
      </c>
      <c r="D89" s="11"/>
      <c r="E89" s="11"/>
      <c r="F89" s="11">
        <v>51</v>
      </c>
      <c r="G89" s="11"/>
      <c r="H89" s="11"/>
      <c r="I89" s="11">
        <v>14</v>
      </c>
      <c r="J89" s="11"/>
      <c r="K89" s="11"/>
      <c r="L89" s="11"/>
      <c r="M89" s="11">
        <v>5</v>
      </c>
      <c r="N89" s="11"/>
      <c r="O89" s="11"/>
      <c r="P89" s="11"/>
      <c r="Q89" s="11">
        <f>SUM(D89:P89)</f>
        <v>70</v>
      </c>
      <c r="R89" s="12">
        <f>Q89/COUNT(D89:P89)</f>
        <v>23.333333333333332</v>
      </c>
      <c r="S89" s="11">
        <f>COUNT(D89:P89)</f>
        <v>3</v>
      </c>
    </row>
    <row r="90" spans="1:19" ht="15">
      <c r="A90" s="11"/>
      <c r="B90" s="11" t="s">
        <v>209</v>
      </c>
      <c r="C90" s="11" t="s">
        <v>381</v>
      </c>
      <c r="D90" s="11">
        <v>11</v>
      </c>
      <c r="E90" s="11"/>
      <c r="F90" s="11">
        <v>23</v>
      </c>
      <c r="G90" s="11"/>
      <c r="H90" s="11">
        <v>32</v>
      </c>
      <c r="I90" s="11"/>
      <c r="J90" s="11"/>
      <c r="K90" s="11"/>
      <c r="L90" s="11">
        <v>18</v>
      </c>
      <c r="M90" s="11"/>
      <c r="N90" s="11">
        <v>36</v>
      </c>
      <c r="O90" s="11"/>
      <c r="P90" s="11"/>
      <c r="Q90" s="11">
        <f>SUM(D90:P90)</f>
        <v>120</v>
      </c>
      <c r="R90" s="12">
        <f>Q90/COUNT(D90:P90)</f>
        <v>24</v>
      </c>
      <c r="S90" s="11">
        <f>COUNT(D90:P90)</f>
        <v>5</v>
      </c>
    </row>
    <row r="91" spans="1:19" ht="15">
      <c r="A91" s="8"/>
      <c r="B91" s="16" t="s">
        <v>411</v>
      </c>
      <c r="C91" s="16" t="s">
        <v>382</v>
      </c>
      <c r="D91" s="11"/>
      <c r="E91" s="11"/>
      <c r="F91" s="11">
        <v>8</v>
      </c>
      <c r="G91" s="11"/>
      <c r="H91" s="11"/>
      <c r="I91" s="11"/>
      <c r="J91" s="11"/>
      <c r="K91" s="11"/>
      <c r="L91" s="11"/>
      <c r="M91" s="11">
        <v>15</v>
      </c>
      <c r="N91" s="11">
        <v>49</v>
      </c>
      <c r="O91" s="11"/>
      <c r="P91" s="11"/>
      <c r="Q91" s="11">
        <f>SUM(D91:P91)</f>
        <v>72</v>
      </c>
      <c r="R91" s="12">
        <f>Q91/COUNT(D91:P91)</f>
        <v>24</v>
      </c>
      <c r="S91" s="11">
        <f>COUNT(D91:P91)</f>
        <v>3</v>
      </c>
    </row>
    <row r="92" spans="1:19" ht="15">
      <c r="A92" s="11"/>
      <c r="B92" s="16" t="s">
        <v>70</v>
      </c>
      <c r="C92" s="16" t="s">
        <v>382</v>
      </c>
      <c r="D92" s="11"/>
      <c r="E92" s="11"/>
      <c r="F92" s="11">
        <v>24</v>
      </c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>
        <f>SUM(D92:P92)</f>
        <v>24</v>
      </c>
      <c r="R92" s="12">
        <f>Q92/COUNT(D92:P92)</f>
        <v>24</v>
      </c>
      <c r="S92" s="11">
        <f>COUNT(D92:P92)</f>
        <v>1</v>
      </c>
    </row>
    <row r="93" spans="1:19" ht="15">
      <c r="A93" s="11"/>
      <c r="B93" s="11" t="s">
        <v>104</v>
      </c>
      <c r="C93" s="11" t="s">
        <v>383</v>
      </c>
      <c r="D93" s="11">
        <v>33</v>
      </c>
      <c r="E93" s="11"/>
      <c r="F93" s="11"/>
      <c r="G93" s="11"/>
      <c r="H93" s="11">
        <v>38</v>
      </c>
      <c r="I93" s="11"/>
      <c r="J93" s="11"/>
      <c r="K93" s="11">
        <v>13</v>
      </c>
      <c r="L93" s="11">
        <v>33</v>
      </c>
      <c r="M93" s="11"/>
      <c r="N93" s="11">
        <v>4</v>
      </c>
      <c r="O93" s="11"/>
      <c r="P93" s="11"/>
      <c r="Q93" s="11">
        <f>SUM(D93:P93)</f>
        <v>121</v>
      </c>
      <c r="R93" s="12">
        <f>Q93/COUNT(D93:P93)</f>
        <v>24.2</v>
      </c>
      <c r="S93" s="11">
        <f>COUNT(D93:P93)</f>
        <v>5</v>
      </c>
    </row>
    <row r="94" spans="1:19" ht="15">
      <c r="A94" s="8"/>
      <c r="B94" s="13" t="s">
        <v>133</v>
      </c>
      <c r="C94" s="13" t="s">
        <v>379</v>
      </c>
      <c r="D94" s="11">
        <v>43</v>
      </c>
      <c r="E94" s="11"/>
      <c r="F94" s="11"/>
      <c r="G94" s="11"/>
      <c r="H94" s="11">
        <v>10</v>
      </c>
      <c r="I94" s="11"/>
      <c r="J94" s="11"/>
      <c r="K94" s="11">
        <v>23</v>
      </c>
      <c r="L94" s="11"/>
      <c r="M94" s="11"/>
      <c r="N94" s="11">
        <v>24</v>
      </c>
      <c r="O94" s="11"/>
      <c r="P94" s="11"/>
      <c r="Q94" s="11">
        <f>SUM(D94:P94)</f>
        <v>100</v>
      </c>
      <c r="R94" s="12">
        <f>Q94/COUNT(D94:P94)</f>
        <v>25</v>
      </c>
      <c r="S94" s="11">
        <f>COUNT(D94:P94)</f>
        <v>4</v>
      </c>
    </row>
    <row r="95" spans="1:19" ht="15">
      <c r="A95" s="11"/>
      <c r="B95" s="11" t="s">
        <v>399</v>
      </c>
      <c r="C95" s="11" t="s">
        <v>380</v>
      </c>
      <c r="D95" s="11"/>
      <c r="E95" s="11"/>
      <c r="F95" s="11"/>
      <c r="G95" s="11">
        <v>1</v>
      </c>
      <c r="H95" s="11"/>
      <c r="I95" s="11"/>
      <c r="J95" s="11"/>
      <c r="K95" s="11">
        <v>32</v>
      </c>
      <c r="L95" s="11">
        <v>14</v>
      </c>
      <c r="M95" s="11"/>
      <c r="N95" s="11">
        <v>54</v>
      </c>
      <c r="O95" s="11"/>
      <c r="P95" s="11"/>
      <c r="Q95" s="11">
        <f>SUM(D95:P95)</f>
        <v>101</v>
      </c>
      <c r="R95" s="12">
        <f>Q95/COUNT(D95:P95)</f>
        <v>25.25</v>
      </c>
      <c r="S95" s="11">
        <f>COUNT(D95:P95)</f>
        <v>4</v>
      </c>
    </row>
    <row r="96" spans="1:19" ht="15">
      <c r="A96" s="11"/>
      <c r="B96" s="11" t="s">
        <v>52</v>
      </c>
      <c r="C96" s="11" t="s">
        <v>381</v>
      </c>
      <c r="D96" s="11">
        <v>15</v>
      </c>
      <c r="E96" s="11"/>
      <c r="F96" s="11"/>
      <c r="G96" s="11"/>
      <c r="H96" s="11"/>
      <c r="I96" s="11"/>
      <c r="J96" s="11"/>
      <c r="K96" s="11"/>
      <c r="L96" s="11">
        <v>38</v>
      </c>
      <c r="M96" s="11"/>
      <c r="N96" s="11"/>
      <c r="O96" s="11"/>
      <c r="P96" s="11"/>
      <c r="Q96" s="11">
        <f>SUM(D96:P96)</f>
        <v>53</v>
      </c>
      <c r="R96" s="12">
        <f>Q96/COUNT(D96:P96)</f>
        <v>26.5</v>
      </c>
      <c r="S96" s="11">
        <f>COUNT(D96:P96)</f>
        <v>2</v>
      </c>
    </row>
    <row r="97" spans="1:19" ht="15">
      <c r="A97" s="11"/>
      <c r="B97" s="11" t="s">
        <v>355</v>
      </c>
      <c r="C97" s="11" t="s">
        <v>380</v>
      </c>
      <c r="D97" s="11"/>
      <c r="E97" s="11"/>
      <c r="F97" s="11"/>
      <c r="G97" s="11">
        <v>3</v>
      </c>
      <c r="H97" s="11"/>
      <c r="I97" s="11"/>
      <c r="J97" s="11"/>
      <c r="K97" s="11"/>
      <c r="L97" s="11"/>
      <c r="M97" s="11"/>
      <c r="N97" s="11">
        <v>50</v>
      </c>
      <c r="O97" s="11"/>
      <c r="P97" s="11"/>
      <c r="Q97" s="11">
        <f>SUM(D97:P97)</f>
        <v>53</v>
      </c>
      <c r="R97" s="12">
        <f>Q97/COUNT(D97:P97)</f>
        <v>26.5</v>
      </c>
      <c r="S97" s="11">
        <f>COUNT(D97:P97)</f>
        <v>2</v>
      </c>
    </row>
    <row r="98" spans="1:19" ht="15">
      <c r="A98" s="8"/>
      <c r="B98" s="11" t="s">
        <v>166</v>
      </c>
      <c r="C98" s="11" t="s">
        <v>383</v>
      </c>
      <c r="D98" s="11"/>
      <c r="E98" s="11"/>
      <c r="F98" s="11"/>
      <c r="G98" s="11"/>
      <c r="H98" s="11"/>
      <c r="I98" s="11"/>
      <c r="J98" s="11"/>
      <c r="K98" s="11">
        <v>24</v>
      </c>
      <c r="L98" s="11"/>
      <c r="M98" s="11"/>
      <c r="N98" s="11">
        <v>38</v>
      </c>
      <c r="O98" s="11"/>
      <c r="P98" s="11">
        <v>19</v>
      </c>
      <c r="Q98" s="11">
        <f>SUM(D98:P98)</f>
        <v>81</v>
      </c>
      <c r="R98" s="12">
        <f>Q98/COUNT(D98:P98)</f>
        <v>27</v>
      </c>
      <c r="S98" s="11">
        <f>COUNT(D98:P98)</f>
        <v>3</v>
      </c>
    </row>
    <row r="99" spans="1:19" ht="15">
      <c r="A99" s="8"/>
      <c r="B99" s="13" t="s">
        <v>135</v>
      </c>
      <c r="C99" s="13" t="s">
        <v>382</v>
      </c>
      <c r="D99" s="11"/>
      <c r="E99" s="11"/>
      <c r="F99" s="11">
        <v>27</v>
      </c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>
        <f>SUM(D99:P99)</f>
        <v>27</v>
      </c>
      <c r="R99" s="12">
        <f>Q99/COUNT(D99:P99)</f>
        <v>27</v>
      </c>
      <c r="S99" s="11">
        <f>COUNT(D99:P99)</f>
        <v>1</v>
      </c>
    </row>
    <row r="100" spans="1:19" ht="15">
      <c r="A100" s="8"/>
      <c r="B100" s="11" t="s">
        <v>106</v>
      </c>
      <c r="C100" s="11" t="s">
        <v>382</v>
      </c>
      <c r="D100" s="11">
        <v>23</v>
      </c>
      <c r="E100" s="11"/>
      <c r="F100" s="11">
        <v>35</v>
      </c>
      <c r="G100" s="11">
        <v>36</v>
      </c>
      <c r="H100" s="11"/>
      <c r="I100" s="11"/>
      <c r="J100" s="11"/>
      <c r="K100" s="11"/>
      <c r="L100" s="11">
        <v>43</v>
      </c>
      <c r="M100" s="11">
        <v>3</v>
      </c>
      <c r="N100" s="11"/>
      <c r="O100" s="11"/>
      <c r="P100" s="11"/>
      <c r="Q100" s="11">
        <f>SUM(D100:P100)</f>
        <v>140</v>
      </c>
      <c r="R100" s="12">
        <f>Q100/COUNT(D100:P100)</f>
        <v>28</v>
      </c>
      <c r="S100" s="11">
        <f>COUNT(D100:P100)</f>
        <v>5</v>
      </c>
    </row>
    <row r="101" spans="1:24" ht="15">
      <c r="A101" s="8"/>
      <c r="B101" s="13" t="s">
        <v>80</v>
      </c>
      <c r="C101" s="13" t="s">
        <v>396</v>
      </c>
      <c r="D101" s="11"/>
      <c r="E101" s="11"/>
      <c r="F101" s="11">
        <v>21</v>
      </c>
      <c r="G101" s="11"/>
      <c r="H101" s="11"/>
      <c r="I101" s="11"/>
      <c r="J101" s="11"/>
      <c r="K101" s="11"/>
      <c r="L101" s="11">
        <v>52</v>
      </c>
      <c r="M101" s="11">
        <v>23</v>
      </c>
      <c r="N101" s="11"/>
      <c r="O101" s="11"/>
      <c r="P101" s="11">
        <v>20</v>
      </c>
      <c r="Q101" s="11">
        <f>SUM(D101:P101)</f>
        <v>116</v>
      </c>
      <c r="R101" s="12">
        <f>Q101/COUNT(D101:P101)</f>
        <v>29</v>
      </c>
      <c r="S101" s="11">
        <f>COUNT(D101:P101)</f>
        <v>4</v>
      </c>
      <c r="V101" s="2"/>
      <c r="W101" s="2"/>
      <c r="X101" s="2"/>
    </row>
    <row r="102" spans="1:24" ht="15">
      <c r="A102" s="8"/>
      <c r="B102" s="11" t="s">
        <v>155</v>
      </c>
      <c r="C102" s="11" t="s">
        <v>382</v>
      </c>
      <c r="D102" s="11"/>
      <c r="E102" s="11"/>
      <c r="F102" s="11">
        <v>48</v>
      </c>
      <c r="G102" s="11"/>
      <c r="H102" s="11">
        <v>34</v>
      </c>
      <c r="I102" s="11"/>
      <c r="J102" s="11">
        <v>7</v>
      </c>
      <c r="K102" s="11">
        <v>28</v>
      </c>
      <c r="L102" s="11"/>
      <c r="M102" s="11"/>
      <c r="N102" s="11"/>
      <c r="O102" s="11"/>
      <c r="P102" s="11"/>
      <c r="Q102" s="11">
        <f>SUM(D102:P102)</f>
        <v>117</v>
      </c>
      <c r="R102" s="12">
        <f>Q102/COUNT(D102:P102)</f>
        <v>29.25</v>
      </c>
      <c r="S102" s="11">
        <f>COUNT(D102:P102)</f>
        <v>4</v>
      </c>
      <c r="V102" s="2"/>
      <c r="W102" s="2"/>
      <c r="X102" s="2"/>
    </row>
    <row r="103" spans="1:24" ht="15">
      <c r="A103" s="11"/>
      <c r="B103" s="16" t="s">
        <v>413</v>
      </c>
      <c r="C103" s="16" t="s">
        <v>380</v>
      </c>
      <c r="D103" s="11"/>
      <c r="E103" s="11"/>
      <c r="F103" s="11"/>
      <c r="G103" s="11">
        <v>18</v>
      </c>
      <c r="H103" s="11"/>
      <c r="I103" s="11"/>
      <c r="J103" s="11"/>
      <c r="K103" s="11"/>
      <c r="L103" s="11"/>
      <c r="M103" s="11"/>
      <c r="N103" s="11">
        <v>41</v>
      </c>
      <c r="O103" s="11"/>
      <c r="P103" s="11"/>
      <c r="Q103" s="11">
        <f>SUM(D103:P103)</f>
        <v>59</v>
      </c>
      <c r="R103" s="12">
        <f>Q103/COUNT(D103:P103)</f>
        <v>29.5</v>
      </c>
      <c r="S103" s="11">
        <f>COUNT(D103:P103)</f>
        <v>2</v>
      </c>
      <c r="V103" s="2"/>
      <c r="W103" s="2"/>
      <c r="X103" s="2"/>
    </row>
    <row r="104" spans="1:24" ht="15">
      <c r="A104" s="8"/>
      <c r="B104" s="11" t="s">
        <v>397</v>
      </c>
      <c r="C104" s="11" t="s">
        <v>380</v>
      </c>
      <c r="D104" s="11"/>
      <c r="E104" s="11"/>
      <c r="F104" s="11"/>
      <c r="G104" s="11">
        <v>28</v>
      </c>
      <c r="H104" s="11">
        <v>41</v>
      </c>
      <c r="I104" s="11"/>
      <c r="J104" s="11"/>
      <c r="K104" s="11"/>
      <c r="L104" s="11"/>
      <c r="M104" s="11"/>
      <c r="N104" s="11">
        <v>20</v>
      </c>
      <c r="O104" s="11"/>
      <c r="P104" s="11"/>
      <c r="Q104" s="11">
        <f>SUM(D104:P104)</f>
        <v>89</v>
      </c>
      <c r="R104" s="12">
        <f>Q104/COUNT(D104:P104)</f>
        <v>29.666666666666668</v>
      </c>
      <c r="S104" s="11">
        <f>COUNT(D104:P104)</f>
        <v>3</v>
      </c>
      <c r="V104" s="2"/>
      <c r="W104" s="2"/>
      <c r="X104" s="2"/>
    </row>
    <row r="105" spans="1:24" ht="15">
      <c r="A105" s="11"/>
      <c r="B105" s="11" t="s">
        <v>446</v>
      </c>
      <c r="C105" s="11" t="s">
        <v>383</v>
      </c>
      <c r="D105" s="11"/>
      <c r="E105" s="11"/>
      <c r="F105" s="11"/>
      <c r="G105" s="11"/>
      <c r="H105" s="11">
        <v>24</v>
      </c>
      <c r="I105" s="11"/>
      <c r="J105" s="11"/>
      <c r="K105" s="11">
        <v>18</v>
      </c>
      <c r="L105" s="11"/>
      <c r="M105" s="11"/>
      <c r="N105" s="11">
        <v>47</v>
      </c>
      <c r="O105" s="11"/>
      <c r="P105" s="11"/>
      <c r="Q105" s="11">
        <f>SUM(D105:P105)</f>
        <v>89</v>
      </c>
      <c r="R105" s="12">
        <f>Q105/COUNT(D105:P105)</f>
        <v>29.666666666666668</v>
      </c>
      <c r="S105" s="11">
        <f>COUNT(D105:P105)</f>
        <v>3</v>
      </c>
      <c r="V105" s="2"/>
      <c r="W105" s="2"/>
      <c r="X105" s="2"/>
    </row>
    <row r="106" spans="1:24" ht="15">
      <c r="A106" s="8"/>
      <c r="B106" s="16" t="s">
        <v>66</v>
      </c>
      <c r="C106" s="16" t="s">
        <v>396</v>
      </c>
      <c r="D106" s="11"/>
      <c r="E106" s="11"/>
      <c r="F106" s="11"/>
      <c r="G106" s="11"/>
      <c r="H106" s="11"/>
      <c r="I106" s="11"/>
      <c r="J106" s="11"/>
      <c r="K106" s="11"/>
      <c r="L106" s="11">
        <v>46</v>
      </c>
      <c r="M106" s="11">
        <v>16</v>
      </c>
      <c r="N106" s="11">
        <v>28</v>
      </c>
      <c r="O106" s="11"/>
      <c r="P106" s="11"/>
      <c r="Q106" s="11">
        <f>SUM(D106:P106)</f>
        <v>90</v>
      </c>
      <c r="R106" s="12">
        <f>Q106/COUNT(D106:P106)</f>
        <v>30</v>
      </c>
      <c r="S106" s="11">
        <f>COUNT(D106:P106)</f>
        <v>3</v>
      </c>
      <c r="V106" s="2"/>
      <c r="W106" s="2"/>
      <c r="X106" s="2"/>
    </row>
    <row r="107" spans="1:24" ht="15">
      <c r="A107" s="11"/>
      <c r="B107" s="11" t="s">
        <v>198</v>
      </c>
      <c r="C107" s="11" t="s">
        <v>380</v>
      </c>
      <c r="D107" s="11"/>
      <c r="E107" s="11"/>
      <c r="F107" s="11"/>
      <c r="G107" s="11"/>
      <c r="H107" s="11"/>
      <c r="I107" s="11"/>
      <c r="J107" s="11"/>
      <c r="K107" s="11">
        <v>26</v>
      </c>
      <c r="L107" s="11"/>
      <c r="M107" s="11"/>
      <c r="N107" s="11">
        <v>34</v>
      </c>
      <c r="O107" s="11"/>
      <c r="P107" s="11"/>
      <c r="Q107" s="11">
        <f>SUM(D107:P107)</f>
        <v>60</v>
      </c>
      <c r="R107" s="12">
        <f>Q107/COUNT(D107:P107)</f>
        <v>30</v>
      </c>
      <c r="S107" s="11">
        <f>COUNT(D107:P107)</f>
        <v>2</v>
      </c>
      <c r="V107" s="3"/>
      <c r="W107" s="3"/>
      <c r="X107" s="3"/>
    </row>
    <row r="108" spans="1:24" ht="15">
      <c r="A108" s="11"/>
      <c r="B108" s="13" t="s">
        <v>73</v>
      </c>
      <c r="C108" s="13" t="s">
        <v>383</v>
      </c>
      <c r="D108" s="11"/>
      <c r="E108" s="11"/>
      <c r="F108" s="11"/>
      <c r="G108" s="11"/>
      <c r="H108" s="11">
        <v>30</v>
      </c>
      <c r="I108" s="11"/>
      <c r="J108" s="11"/>
      <c r="K108" s="11"/>
      <c r="L108" s="11"/>
      <c r="M108" s="11"/>
      <c r="N108" s="11"/>
      <c r="O108" s="11"/>
      <c r="P108" s="11"/>
      <c r="Q108" s="11">
        <f>SUM(D108:P108)</f>
        <v>30</v>
      </c>
      <c r="R108" s="12">
        <f>Q108/COUNT(D108:P108)</f>
        <v>30</v>
      </c>
      <c r="S108" s="11">
        <f>COUNT(D108:P108)</f>
        <v>1</v>
      </c>
      <c r="V108" s="2"/>
      <c r="W108" s="2"/>
      <c r="X108" s="2"/>
    </row>
    <row r="109" spans="1:24" ht="15">
      <c r="A109" s="8"/>
      <c r="B109" s="11" t="s">
        <v>199</v>
      </c>
      <c r="C109" s="11" t="s">
        <v>382</v>
      </c>
      <c r="D109" s="11">
        <v>30</v>
      </c>
      <c r="E109" s="11"/>
      <c r="F109" s="11">
        <v>25</v>
      </c>
      <c r="G109" s="11"/>
      <c r="H109" s="11">
        <v>40</v>
      </c>
      <c r="I109" s="11"/>
      <c r="J109" s="11"/>
      <c r="K109" s="11"/>
      <c r="L109" s="11">
        <v>23</v>
      </c>
      <c r="M109" s="11"/>
      <c r="N109" s="11"/>
      <c r="O109" s="11"/>
      <c r="P109" s="11">
        <v>34</v>
      </c>
      <c r="Q109" s="11">
        <f>SUM(D109:P109)</f>
        <v>152</v>
      </c>
      <c r="R109" s="12">
        <f>Q109/COUNT(D109:P109)</f>
        <v>30.4</v>
      </c>
      <c r="S109" s="11">
        <f>COUNT(D109:P109)</f>
        <v>5</v>
      </c>
      <c r="U109" s="2"/>
      <c r="V109" s="2"/>
      <c r="W109" s="2"/>
      <c r="X109" s="2"/>
    </row>
    <row r="110" spans="1:24" ht="15">
      <c r="A110" s="8"/>
      <c r="B110" s="16" t="s">
        <v>466</v>
      </c>
      <c r="C110" s="16" t="s">
        <v>396</v>
      </c>
      <c r="D110" s="11"/>
      <c r="E110" s="11"/>
      <c r="F110" s="11"/>
      <c r="G110" s="11"/>
      <c r="H110" s="11"/>
      <c r="I110" s="11"/>
      <c r="J110" s="11"/>
      <c r="K110" s="11"/>
      <c r="L110" s="11"/>
      <c r="M110" s="11">
        <v>31</v>
      </c>
      <c r="N110" s="11"/>
      <c r="O110" s="11"/>
      <c r="P110" s="11"/>
      <c r="Q110" s="11">
        <f>SUM(D110:P110)</f>
        <v>31</v>
      </c>
      <c r="R110" s="12">
        <f>Q110/COUNT(D110:P110)</f>
        <v>31</v>
      </c>
      <c r="S110" s="11">
        <f>COUNT(D110:P110)</f>
        <v>1</v>
      </c>
      <c r="U110" s="2"/>
      <c r="V110" s="2"/>
      <c r="W110" s="2"/>
      <c r="X110" s="2"/>
    </row>
    <row r="111" spans="1:24" ht="15">
      <c r="A111" s="11"/>
      <c r="B111" s="11" t="s">
        <v>487</v>
      </c>
      <c r="C111" s="11" t="s">
        <v>381</v>
      </c>
      <c r="D111" s="11"/>
      <c r="E111" s="11"/>
      <c r="F111" s="11"/>
      <c r="G111" s="11"/>
      <c r="H111" s="11"/>
      <c r="I111" s="11"/>
      <c r="J111" s="11"/>
      <c r="K111" s="14"/>
      <c r="L111" s="11"/>
      <c r="M111" s="11"/>
      <c r="N111" s="11">
        <v>31</v>
      </c>
      <c r="O111" s="11"/>
      <c r="P111" s="11"/>
      <c r="Q111" s="11">
        <f>SUM(D111:P111)</f>
        <v>31</v>
      </c>
      <c r="R111" s="12">
        <f>Q111/COUNT(D111:P111)</f>
        <v>31</v>
      </c>
      <c r="S111" s="11">
        <f>COUNT(D111:P111)</f>
        <v>1</v>
      </c>
      <c r="U111" s="2"/>
      <c r="V111" s="2"/>
      <c r="W111" s="2"/>
      <c r="X111" s="2"/>
    </row>
    <row r="112" spans="1:24" ht="15">
      <c r="A112" s="11"/>
      <c r="B112" s="13" t="s">
        <v>132</v>
      </c>
      <c r="C112" s="13" t="s">
        <v>380</v>
      </c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>
        <v>21</v>
      </c>
      <c r="P112" s="11">
        <v>42</v>
      </c>
      <c r="Q112" s="11">
        <f>SUM(D112:P112)</f>
        <v>63</v>
      </c>
      <c r="R112" s="12">
        <f>Q112/COUNT(D112:P112)</f>
        <v>31.5</v>
      </c>
      <c r="S112" s="11">
        <f>COUNT(D112:P112)</f>
        <v>2</v>
      </c>
      <c r="U112" s="2"/>
      <c r="V112" s="2"/>
      <c r="W112" s="2"/>
      <c r="X112" s="2"/>
    </row>
    <row r="113" spans="1:24" ht="15">
      <c r="A113" s="8"/>
      <c r="B113" s="11" t="s">
        <v>276</v>
      </c>
      <c r="C113" s="11" t="s">
        <v>381</v>
      </c>
      <c r="D113" s="11"/>
      <c r="E113" s="11"/>
      <c r="F113" s="11"/>
      <c r="G113" s="11"/>
      <c r="H113" s="11">
        <v>27</v>
      </c>
      <c r="I113" s="11"/>
      <c r="J113" s="11"/>
      <c r="K113" s="11"/>
      <c r="L113" s="11">
        <v>36</v>
      </c>
      <c r="M113" s="11"/>
      <c r="N113" s="11"/>
      <c r="O113" s="11"/>
      <c r="P113" s="11"/>
      <c r="Q113" s="11">
        <f>SUM(D113:P113)</f>
        <v>63</v>
      </c>
      <c r="R113" s="12">
        <f>Q113/COUNT(D113:P113)</f>
        <v>31.5</v>
      </c>
      <c r="S113" s="11">
        <f>COUNT(D113:P113)</f>
        <v>2</v>
      </c>
      <c r="U113" s="2"/>
      <c r="V113" s="3"/>
      <c r="X113" s="3"/>
    </row>
    <row r="114" spans="1:24" ht="15">
      <c r="A114" s="11"/>
      <c r="B114" s="13" t="s">
        <v>201</v>
      </c>
      <c r="C114" s="13" t="s">
        <v>396</v>
      </c>
      <c r="D114" s="11"/>
      <c r="E114" s="11"/>
      <c r="F114" s="11">
        <v>55</v>
      </c>
      <c r="G114" s="11"/>
      <c r="H114" s="11"/>
      <c r="I114" s="11"/>
      <c r="J114" s="11"/>
      <c r="K114" s="11"/>
      <c r="L114" s="11"/>
      <c r="M114" s="11">
        <v>8</v>
      </c>
      <c r="N114" s="11"/>
      <c r="O114" s="11"/>
      <c r="P114" s="11"/>
      <c r="Q114" s="11">
        <f>SUM(D114:P114)</f>
        <v>63</v>
      </c>
      <c r="R114" s="12">
        <f>Q114/COUNT(D114:P114)</f>
        <v>31.5</v>
      </c>
      <c r="S114" s="11">
        <f>COUNT(D114:P114)</f>
        <v>2</v>
      </c>
      <c r="U114" s="2"/>
      <c r="V114" s="2"/>
      <c r="W114" s="2"/>
      <c r="X114" s="2"/>
    </row>
    <row r="115" spans="1:24" ht="15">
      <c r="A115" s="8"/>
      <c r="B115" s="13" t="s">
        <v>136</v>
      </c>
      <c r="C115" s="13" t="s">
        <v>396</v>
      </c>
      <c r="D115" s="11"/>
      <c r="E115" s="11"/>
      <c r="F115" s="11">
        <v>53</v>
      </c>
      <c r="G115" s="11"/>
      <c r="H115" s="11">
        <v>44</v>
      </c>
      <c r="I115" s="11"/>
      <c r="J115" s="11"/>
      <c r="K115" s="11"/>
      <c r="L115" s="11"/>
      <c r="M115" s="11">
        <v>19</v>
      </c>
      <c r="N115" s="11">
        <v>6</v>
      </c>
      <c r="O115" s="11"/>
      <c r="P115" s="11">
        <v>36</v>
      </c>
      <c r="Q115" s="11">
        <f>SUM(D115:P115)</f>
        <v>158</v>
      </c>
      <c r="R115" s="12">
        <f>Q115/COUNT(D115:P115)</f>
        <v>31.6</v>
      </c>
      <c r="S115" s="11">
        <f>COUNT(D115:P115)</f>
        <v>5</v>
      </c>
      <c r="U115" s="2"/>
      <c r="V115" s="3"/>
      <c r="W115" s="3"/>
      <c r="X115" s="3"/>
    </row>
    <row r="116" spans="1:24" ht="15">
      <c r="A116" s="11"/>
      <c r="B116" s="11" t="s">
        <v>182</v>
      </c>
      <c r="C116" s="11" t="s">
        <v>381</v>
      </c>
      <c r="D116" s="11">
        <v>37</v>
      </c>
      <c r="E116" s="11"/>
      <c r="F116" s="11"/>
      <c r="G116" s="11"/>
      <c r="H116" s="11"/>
      <c r="I116" s="11"/>
      <c r="J116" s="11"/>
      <c r="K116" s="11"/>
      <c r="L116" s="11">
        <v>28</v>
      </c>
      <c r="M116" s="11"/>
      <c r="N116" s="11">
        <v>30</v>
      </c>
      <c r="O116" s="11"/>
      <c r="P116" s="11"/>
      <c r="Q116" s="11">
        <f>SUM(D116:P116)</f>
        <v>95</v>
      </c>
      <c r="R116" s="12">
        <f>Q116/COUNT(D116:P116)</f>
        <v>31.666666666666668</v>
      </c>
      <c r="S116" s="11">
        <f>COUNT(D116:P116)</f>
        <v>3</v>
      </c>
      <c r="U116" s="2"/>
      <c r="V116" s="2"/>
      <c r="W116" s="2"/>
      <c r="X116" s="2"/>
    </row>
    <row r="117" spans="1:24" ht="15">
      <c r="A117" s="8"/>
      <c r="B117" s="11" t="s">
        <v>111</v>
      </c>
      <c r="C117" s="11" t="s">
        <v>379</v>
      </c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>
        <v>32</v>
      </c>
      <c r="Q117" s="11">
        <f>SUM(D117:P117)</f>
        <v>32</v>
      </c>
      <c r="R117" s="12">
        <f>Q117/COUNT(D117:P117)</f>
        <v>32</v>
      </c>
      <c r="S117" s="11">
        <f>COUNT(D117:P117)</f>
        <v>1</v>
      </c>
      <c r="U117" s="2"/>
      <c r="V117" s="2"/>
      <c r="W117" s="2"/>
      <c r="X117" s="2"/>
    </row>
    <row r="118" spans="1:24" ht="15">
      <c r="A118" s="11"/>
      <c r="B118" s="11" t="s">
        <v>463</v>
      </c>
      <c r="C118" s="11" t="s">
        <v>396</v>
      </c>
      <c r="D118" s="11"/>
      <c r="E118" s="11"/>
      <c r="F118" s="11"/>
      <c r="G118" s="11"/>
      <c r="H118" s="11"/>
      <c r="I118" s="11"/>
      <c r="J118" s="11"/>
      <c r="K118" s="11"/>
      <c r="L118" s="11"/>
      <c r="M118" s="11">
        <v>32</v>
      </c>
      <c r="N118" s="11"/>
      <c r="O118" s="11"/>
      <c r="P118" s="11"/>
      <c r="Q118" s="11">
        <f>SUM(D118:P118)</f>
        <v>32</v>
      </c>
      <c r="R118" s="12">
        <f>Q118/COUNT(D118:P118)</f>
        <v>32</v>
      </c>
      <c r="S118" s="11">
        <f>COUNT(D118:P118)</f>
        <v>1</v>
      </c>
      <c r="U118" s="2"/>
      <c r="V118" s="2"/>
      <c r="W118" s="2"/>
      <c r="X118" s="2"/>
    </row>
    <row r="119" spans="1:24" ht="15">
      <c r="A119" s="8"/>
      <c r="B119" s="13" t="s">
        <v>202</v>
      </c>
      <c r="C119" s="13" t="s">
        <v>379</v>
      </c>
      <c r="D119" s="11">
        <v>32</v>
      </c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>
        <f>SUM(D119:P119)</f>
        <v>32</v>
      </c>
      <c r="R119" s="12">
        <f>Q119/COUNT(D119:P119)</f>
        <v>32</v>
      </c>
      <c r="S119" s="11">
        <f>COUNT(D119:P119)</f>
        <v>1</v>
      </c>
      <c r="U119" s="2"/>
      <c r="V119" s="3"/>
      <c r="W119" s="3"/>
      <c r="X119" s="3"/>
    </row>
    <row r="120" spans="1:24" ht="15">
      <c r="A120" s="11"/>
      <c r="B120" s="13" t="s">
        <v>197</v>
      </c>
      <c r="C120" s="13" t="s">
        <v>380</v>
      </c>
      <c r="D120" s="11">
        <v>29</v>
      </c>
      <c r="E120" s="11"/>
      <c r="F120" s="11"/>
      <c r="G120" s="11">
        <v>46</v>
      </c>
      <c r="H120" s="11"/>
      <c r="I120" s="11"/>
      <c r="J120" s="11"/>
      <c r="K120" s="11"/>
      <c r="L120" s="11"/>
      <c r="M120" s="11"/>
      <c r="N120" s="11">
        <v>22</v>
      </c>
      <c r="O120" s="11"/>
      <c r="P120" s="11">
        <v>33</v>
      </c>
      <c r="Q120" s="11">
        <f>SUM(D120:P120)</f>
        <v>130</v>
      </c>
      <c r="R120" s="12">
        <f>Q120/COUNT(D120:P120)</f>
        <v>32.5</v>
      </c>
      <c r="S120" s="11">
        <f>COUNT(D120:P120)</f>
        <v>4</v>
      </c>
      <c r="U120" s="2"/>
      <c r="V120" s="2"/>
      <c r="W120" s="2"/>
      <c r="X120" s="2"/>
    </row>
    <row r="121" spans="1:24" ht="15">
      <c r="A121" s="11"/>
      <c r="B121" s="11" t="s">
        <v>158</v>
      </c>
      <c r="C121" s="11" t="s">
        <v>381</v>
      </c>
      <c r="D121" s="11">
        <v>26</v>
      </c>
      <c r="E121" s="11"/>
      <c r="F121" s="11"/>
      <c r="G121" s="11"/>
      <c r="H121" s="11"/>
      <c r="I121" s="11"/>
      <c r="J121" s="11"/>
      <c r="K121" s="11"/>
      <c r="L121" s="11">
        <v>39</v>
      </c>
      <c r="M121" s="11"/>
      <c r="N121" s="11"/>
      <c r="O121" s="11"/>
      <c r="P121" s="11"/>
      <c r="Q121" s="11">
        <f>SUM(D121:P121)</f>
        <v>65</v>
      </c>
      <c r="R121" s="12">
        <f>Q121/COUNT(D121:P121)</f>
        <v>32.5</v>
      </c>
      <c r="S121" s="11">
        <f>COUNT(D121:P121)</f>
        <v>2</v>
      </c>
      <c r="U121" s="2"/>
      <c r="V121" s="2"/>
      <c r="W121" s="2"/>
      <c r="X121" s="2"/>
    </row>
    <row r="122" spans="1:24" ht="15">
      <c r="A122" s="8"/>
      <c r="B122" s="11" t="s">
        <v>102</v>
      </c>
      <c r="C122" s="11" t="s">
        <v>380</v>
      </c>
      <c r="D122" s="11"/>
      <c r="E122" s="11"/>
      <c r="F122" s="11"/>
      <c r="G122" s="11">
        <v>49</v>
      </c>
      <c r="H122" s="11"/>
      <c r="I122" s="11"/>
      <c r="J122" s="11"/>
      <c r="K122" s="11"/>
      <c r="L122" s="11"/>
      <c r="M122" s="11"/>
      <c r="N122" s="11">
        <v>25</v>
      </c>
      <c r="O122" s="11"/>
      <c r="P122" s="11">
        <v>25</v>
      </c>
      <c r="Q122" s="11">
        <f>SUM(D122:P122)</f>
        <v>99</v>
      </c>
      <c r="R122" s="12">
        <f>Q122/COUNT(D122:P122)</f>
        <v>33</v>
      </c>
      <c r="S122" s="11">
        <f>COUNT(D122:P122)</f>
        <v>3</v>
      </c>
      <c r="U122" s="2"/>
      <c r="V122" s="2"/>
      <c r="W122" s="2"/>
      <c r="X122" s="2"/>
    </row>
    <row r="123" spans="1:24" ht="15">
      <c r="A123" s="11"/>
      <c r="B123" s="11" t="s">
        <v>115</v>
      </c>
      <c r="C123" s="11" t="s">
        <v>396</v>
      </c>
      <c r="D123" s="11"/>
      <c r="E123" s="11"/>
      <c r="F123" s="11"/>
      <c r="G123" s="11"/>
      <c r="H123" s="11"/>
      <c r="I123" s="11"/>
      <c r="J123" s="11"/>
      <c r="K123" s="11"/>
      <c r="L123" s="11">
        <v>42</v>
      </c>
      <c r="M123" s="11">
        <v>24</v>
      </c>
      <c r="N123" s="11"/>
      <c r="O123" s="11"/>
      <c r="P123" s="11"/>
      <c r="Q123" s="11">
        <f>SUM(D123:P123)</f>
        <v>66</v>
      </c>
      <c r="R123" s="12">
        <f>Q123/COUNT(D123:P123)</f>
        <v>33</v>
      </c>
      <c r="S123" s="11">
        <f>COUNT(D123:P123)</f>
        <v>2</v>
      </c>
      <c r="U123" s="2"/>
      <c r="V123" s="2"/>
      <c r="W123" s="2"/>
      <c r="X123" s="2"/>
    </row>
    <row r="124" spans="1:19" ht="15">
      <c r="A124" s="11"/>
      <c r="B124" s="11" t="s">
        <v>50</v>
      </c>
      <c r="C124" s="11" t="s">
        <v>382</v>
      </c>
      <c r="D124" s="11"/>
      <c r="E124" s="11"/>
      <c r="F124" s="11">
        <v>33</v>
      </c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>
        <f>SUM(D124:P124)</f>
        <v>33</v>
      </c>
      <c r="R124" s="12">
        <f>Q124/COUNT(D124:P124)</f>
        <v>33</v>
      </c>
      <c r="S124" s="11">
        <f>COUNT(D124:P124)</f>
        <v>1</v>
      </c>
    </row>
    <row r="125" spans="1:19" ht="15">
      <c r="A125" s="8"/>
      <c r="B125" s="11" t="s">
        <v>177</v>
      </c>
      <c r="C125" s="11" t="s">
        <v>382</v>
      </c>
      <c r="D125" s="11">
        <v>20</v>
      </c>
      <c r="E125" s="11"/>
      <c r="F125" s="11">
        <v>42</v>
      </c>
      <c r="G125" s="11">
        <v>41</v>
      </c>
      <c r="H125" s="11"/>
      <c r="I125" s="11"/>
      <c r="J125" s="11"/>
      <c r="K125" s="11"/>
      <c r="L125" s="11">
        <v>31</v>
      </c>
      <c r="M125" s="11"/>
      <c r="N125" s="11"/>
      <c r="O125" s="11"/>
      <c r="P125" s="11"/>
      <c r="Q125" s="11">
        <f>SUM(D125:P125)</f>
        <v>134</v>
      </c>
      <c r="R125" s="12">
        <f>Q125/COUNT(D125:P125)</f>
        <v>33.5</v>
      </c>
      <c r="S125" s="11">
        <f>COUNT(D125:P125)</f>
        <v>4</v>
      </c>
    </row>
    <row r="126" spans="1:19" ht="15">
      <c r="A126" s="8"/>
      <c r="B126" s="11" t="s">
        <v>204</v>
      </c>
      <c r="C126" s="11" t="s">
        <v>396</v>
      </c>
      <c r="D126" s="11"/>
      <c r="E126" s="11"/>
      <c r="F126" s="11">
        <v>39</v>
      </c>
      <c r="G126" s="11"/>
      <c r="H126" s="11"/>
      <c r="I126" s="11"/>
      <c r="J126" s="11"/>
      <c r="K126" s="11"/>
      <c r="L126" s="11"/>
      <c r="M126" s="11">
        <v>28</v>
      </c>
      <c r="N126" s="11"/>
      <c r="O126" s="11"/>
      <c r="P126" s="11"/>
      <c r="Q126" s="11">
        <f>SUM(D126:P126)</f>
        <v>67</v>
      </c>
      <c r="R126" s="12">
        <f>Q126/COUNT(D126:P126)</f>
        <v>33.5</v>
      </c>
      <c r="S126" s="11">
        <f>COUNT(D126:P126)</f>
        <v>2</v>
      </c>
    </row>
    <row r="127" spans="1:19" ht="15">
      <c r="A127" s="8"/>
      <c r="B127" s="11" t="s">
        <v>232</v>
      </c>
      <c r="C127" s="11" t="s">
        <v>383</v>
      </c>
      <c r="D127" s="11">
        <v>19</v>
      </c>
      <c r="E127" s="11"/>
      <c r="F127" s="11">
        <v>57</v>
      </c>
      <c r="G127" s="11">
        <v>27</v>
      </c>
      <c r="H127" s="11"/>
      <c r="I127" s="11"/>
      <c r="J127" s="11"/>
      <c r="K127" s="11"/>
      <c r="L127" s="11"/>
      <c r="M127" s="11"/>
      <c r="N127" s="11"/>
      <c r="O127" s="11"/>
      <c r="P127" s="11"/>
      <c r="Q127" s="11">
        <f>SUM(D127:P127)</f>
        <v>103</v>
      </c>
      <c r="R127" s="12">
        <f>Q127/COUNT(D127:P127)</f>
        <v>34.333333333333336</v>
      </c>
      <c r="S127" s="11">
        <f>COUNT(D127:P127)</f>
        <v>3</v>
      </c>
    </row>
    <row r="128" spans="1:19" ht="15">
      <c r="A128" s="8"/>
      <c r="B128" s="13" t="s">
        <v>76</v>
      </c>
      <c r="C128" s="13" t="s">
        <v>380</v>
      </c>
      <c r="D128" s="11"/>
      <c r="E128" s="11"/>
      <c r="F128" s="11">
        <v>45</v>
      </c>
      <c r="G128" s="11"/>
      <c r="H128" s="11"/>
      <c r="I128" s="11"/>
      <c r="J128" s="11"/>
      <c r="K128" s="11"/>
      <c r="L128" s="11">
        <v>24</v>
      </c>
      <c r="M128" s="11"/>
      <c r="N128" s="11"/>
      <c r="O128" s="11"/>
      <c r="P128" s="11">
        <v>35</v>
      </c>
      <c r="Q128" s="11">
        <f>SUM(D128:P128)</f>
        <v>104</v>
      </c>
      <c r="R128" s="12">
        <f>Q128/COUNT(D128:P128)</f>
        <v>34.666666666666664</v>
      </c>
      <c r="S128" s="11">
        <f>COUNT(D128:P128)</f>
        <v>3</v>
      </c>
    </row>
    <row r="129" spans="1:24" ht="15">
      <c r="A129" s="8"/>
      <c r="B129" s="13" t="s">
        <v>447</v>
      </c>
      <c r="C129" s="13" t="s">
        <v>381</v>
      </c>
      <c r="D129" s="11"/>
      <c r="E129" s="11"/>
      <c r="F129" s="11"/>
      <c r="G129" s="11"/>
      <c r="H129" s="11">
        <v>36</v>
      </c>
      <c r="I129" s="11"/>
      <c r="J129" s="11"/>
      <c r="K129" s="11"/>
      <c r="L129" s="11">
        <v>34</v>
      </c>
      <c r="M129" s="11"/>
      <c r="N129" s="11"/>
      <c r="O129" s="11"/>
      <c r="P129" s="11"/>
      <c r="Q129" s="11">
        <f>SUM(D129:P129)</f>
        <v>70</v>
      </c>
      <c r="R129" s="12">
        <f>Q129/COUNT(D129:P129)</f>
        <v>35</v>
      </c>
      <c r="S129" s="11">
        <f>COUNT(D129:P129)</f>
        <v>2</v>
      </c>
      <c r="V129" s="2"/>
      <c r="W129" s="2"/>
      <c r="X129" s="2"/>
    </row>
    <row r="130" spans="1:24" ht="15">
      <c r="A130" s="8"/>
      <c r="B130" s="11" t="s">
        <v>501</v>
      </c>
      <c r="C130" s="11" t="s">
        <v>380</v>
      </c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>
        <v>35</v>
      </c>
      <c r="O130" s="11"/>
      <c r="P130" s="11"/>
      <c r="Q130" s="11">
        <f>SUM(D130:P130)</f>
        <v>35</v>
      </c>
      <c r="R130" s="12">
        <f>Q130/COUNT(D130:P130)</f>
        <v>35</v>
      </c>
      <c r="S130" s="11">
        <f>COUNT(D130:P130)</f>
        <v>1</v>
      </c>
      <c r="V130" s="2"/>
      <c r="W130" s="2"/>
      <c r="X130" s="2"/>
    </row>
    <row r="131" spans="1:23" ht="15">
      <c r="A131" s="11"/>
      <c r="B131" s="11" t="s">
        <v>127</v>
      </c>
      <c r="C131" s="11" t="s">
        <v>396</v>
      </c>
      <c r="D131" s="11"/>
      <c r="E131" s="11"/>
      <c r="F131" s="11">
        <v>49</v>
      </c>
      <c r="G131" s="11"/>
      <c r="H131" s="11">
        <v>28</v>
      </c>
      <c r="I131" s="11"/>
      <c r="J131" s="11"/>
      <c r="K131" s="11"/>
      <c r="L131" s="11"/>
      <c r="M131" s="11">
        <v>30</v>
      </c>
      <c r="N131" s="11"/>
      <c r="O131" s="11"/>
      <c r="P131" s="11"/>
      <c r="Q131" s="11">
        <f>SUM(D131:P131)</f>
        <v>107</v>
      </c>
      <c r="R131" s="12">
        <f>Q131/COUNT(D131:P131)</f>
        <v>35.666666666666664</v>
      </c>
      <c r="S131" s="11">
        <f>COUNT(D131:P131)</f>
        <v>3</v>
      </c>
      <c r="U131" s="2"/>
      <c r="V131" s="2"/>
      <c r="W131" s="2"/>
    </row>
    <row r="132" spans="1:23" ht="15">
      <c r="A132" s="8"/>
      <c r="B132" s="11" t="s">
        <v>448</v>
      </c>
      <c r="C132" s="11" t="s">
        <v>379</v>
      </c>
      <c r="D132" s="11"/>
      <c r="E132" s="11"/>
      <c r="F132" s="11"/>
      <c r="G132" s="11"/>
      <c r="H132" s="11">
        <v>37</v>
      </c>
      <c r="I132" s="11"/>
      <c r="J132" s="11"/>
      <c r="K132" s="11">
        <v>35</v>
      </c>
      <c r="L132" s="11"/>
      <c r="M132" s="11"/>
      <c r="N132" s="11"/>
      <c r="O132" s="11"/>
      <c r="P132" s="11"/>
      <c r="Q132" s="11">
        <f>SUM(D132:P132)</f>
        <v>72</v>
      </c>
      <c r="R132" s="12">
        <f>Q132/COUNT(D132:P132)</f>
        <v>36</v>
      </c>
      <c r="S132" s="11">
        <f>COUNT(D132:P132)</f>
        <v>2</v>
      </c>
      <c r="U132" s="2"/>
      <c r="V132" s="2"/>
      <c r="W132" s="2"/>
    </row>
    <row r="133" spans="1:23" ht="15">
      <c r="A133" s="11"/>
      <c r="B133" s="11" t="s">
        <v>402</v>
      </c>
      <c r="C133" s="11" t="s">
        <v>380</v>
      </c>
      <c r="D133" s="11"/>
      <c r="E133" s="11"/>
      <c r="F133" s="11"/>
      <c r="G133" s="11">
        <v>37</v>
      </c>
      <c r="H133" s="11"/>
      <c r="I133" s="11"/>
      <c r="J133" s="11"/>
      <c r="K133" s="11"/>
      <c r="L133" s="11"/>
      <c r="M133" s="11"/>
      <c r="N133" s="11"/>
      <c r="O133" s="11"/>
      <c r="P133" s="11"/>
      <c r="Q133" s="11">
        <f>SUM(D133:P133)</f>
        <v>37</v>
      </c>
      <c r="R133" s="12">
        <f>Q133/COUNT(D133:P133)</f>
        <v>37</v>
      </c>
      <c r="S133" s="11">
        <f>COUNT(D133:P133)</f>
        <v>1</v>
      </c>
      <c r="U133" s="2"/>
      <c r="V133" s="2"/>
      <c r="W133" s="2"/>
    </row>
    <row r="134" spans="1:23" ht="15">
      <c r="A134" s="8"/>
      <c r="B134" s="11" t="s">
        <v>216</v>
      </c>
      <c r="C134" s="11" t="s">
        <v>382</v>
      </c>
      <c r="D134" s="11"/>
      <c r="E134" s="11"/>
      <c r="F134" s="11">
        <v>37</v>
      </c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>
        <f>SUM(D134:P134)</f>
        <v>37</v>
      </c>
      <c r="R134" s="12">
        <f>Q134/COUNT(D134:P134)</f>
        <v>37</v>
      </c>
      <c r="S134" s="11">
        <f>COUNT(D134:P134)</f>
        <v>1</v>
      </c>
      <c r="U134" s="2"/>
      <c r="V134" s="2"/>
      <c r="W134" s="2"/>
    </row>
    <row r="135" spans="1:23" ht="15">
      <c r="A135" s="8"/>
      <c r="B135" s="11" t="s">
        <v>141</v>
      </c>
      <c r="C135" s="11" t="s">
        <v>382</v>
      </c>
      <c r="D135" s="11"/>
      <c r="E135" s="11"/>
      <c r="F135" s="11">
        <v>47</v>
      </c>
      <c r="G135" s="11"/>
      <c r="H135" s="11"/>
      <c r="I135" s="11"/>
      <c r="J135" s="11"/>
      <c r="K135" s="11"/>
      <c r="L135" s="11">
        <v>29</v>
      </c>
      <c r="M135" s="11"/>
      <c r="N135" s="11"/>
      <c r="O135" s="11"/>
      <c r="P135" s="11"/>
      <c r="Q135" s="11">
        <f>SUM(D135:P135)</f>
        <v>76</v>
      </c>
      <c r="R135" s="12">
        <f>Q135/COUNT(D135:P135)</f>
        <v>38</v>
      </c>
      <c r="S135" s="11">
        <f>COUNT(D135:P135)</f>
        <v>2</v>
      </c>
      <c r="U135" s="2"/>
      <c r="V135" s="2"/>
      <c r="W135" s="2"/>
    </row>
    <row r="136" spans="1:23" ht="15">
      <c r="A136" s="8"/>
      <c r="B136" s="11" t="s">
        <v>128</v>
      </c>
      <c r="C136" s="11" t="s">
        <v>382</v>
      </c>
      <c r="D136" s="11"/>
      <c r="E136" s="11"/>
      <c r="F136" s="11">
        <v>38</v>
      </c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>
        <f>SUM(D136:P136)</f>
        <v>38</v>
      </c>
      <c r="R136" s="12">
        <f>Q136/COUNT(D136:P136)</f>
        <v>38</v>
      </c>
      <c r="S136" s="11">
        <f>COUNT(D136:P136)</f>
        <v>1</v>
      </c>
      <c r="U136" s="2"/>
      <c r="V136" s="2"/>
      <c r="W136" s="2"/>
    </row>
    <row r="137" spans="1:23" ht="15">
      <c r="A137" s="8"/>
      <c r="B137" s="13" t="s">
        <v>32</v>
      </c>
      <c r="C137" s="13" t="s">
        <v>383</v>
      </c>
      <c r="D137" s="11">
        <v>44</v>
      </c>
      <c r="E137" s="11"/>
      <c r="F137" s="11"/>
      <c r="G137" s="11"/>
      <c r="H137" s="11">
        <v>20</v>
      </c>
      <c r="I137" s="11"/>
      <c r="J137" s="11"/>
      <c r="K137" s="11"/>
      <c r="L137" s="11">
        <v>54</v>
      </c>
      <c r="M137" s="11"/>
      <c r="N137" s="11"/>
      <c r="O137" s="11"/>
      <c r="P137" s="11"/>
      <c r="Q137" s="11">
        <f>SUM(D137:P137)</f>
        <v>118</v>
      </c>
      <c r="R137" s="12">
        <f>Q137/COUNT(D137:P137)</f>
        <v>39.333333333333336</v>
      </c>
      <c r="S137" s="11">
        <f>COUNT(D137:P137)</f>
        <v>3</v>
      </c>
      <c r="U137" s="2"/>
      <c r="V137" s="2"/>
      <c r="W137" s="2"/>
    </row>
    <row r="138" spans="1:23" ht="15">
      <c r="A138" s="11"/>
      <c r="B138" s="16" t="s">
        <v>63</v>
      </c>
      <c r="C138" s="16" t="s">
        <v>380</v>
      </c>
      <c r="D138" s="11"/>
      <c r="E138" s="11"/>
      <c r="F138" s="11"/>
      <c r="G138" s="11">
        <v>29</v>
      </c>
      <c r="H138" s="11"/>
      <c r="I138" s="11"/>
      <c r="J138" s="11"/>
      <c r="K138" s="11">
        <v>33</v>
      </c>
      <c r="L138" s="11"/>
      <c r="M138" s="11"/>
      <c r="N138" s="11">
        <v>57</v>
      </c>
      <c r="O138" s="11"/>
      <c r="P138" s="11"/>
      <c r="Q138" s="11">
        <f>SUM(D138:P138)</f>
        <v>119</v>
      </c>
      <c r="R138" s="12">
        <f>Q138/COUNT(D138:P138)</f>
        <v>39.666666666666664</v>
      </c>
      <c r="S138" s="11">
        <f>COUNT(D138:P138)</f>
        <v>3</v>
      </c>
      <c r="U138" s="2"/>
      <c r="V138" s="2"/>
      <c r="W138" s="2"/>
    </row>
    <row r="139" spans="1:23" ht="15">
      <c r="A139" s="11"/>
      <c r="B139" s="11" t="s">
        <v>165</v>
      </c>
      <c r="C139" s="11" t="s">
        <v>382</v>
      </c>
      <c r="D139" s="11"/>
      <c r="E139" s="11"/>
      <c r="F139" s="11">
        <v>41</v>
      </c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>
        <f>SUM(D139:P139)</f>
        <v>41</v>
      </c>
      <c r="R139" s="12">
        <f>Q139/COUNT(D139:P139)</f>
        <v>41</v>
      </c>
      <c r="S139" s="11">
        <f>COUNT(D139:P139)</f>
        <v>1</v>
      </c>
      <c r="U139" s="2"/>
      <c r="V139" s="2"/>
      <c r="W139" s="2"/>
    </row>
    <row r="140" spans="1:23" ht="15">
      <c r="A140" s="8"/>
      <c r="B140" s="13" t="s">
        <v>357</v>
      </c>
      <c r="C140" s="13" t="s">
        <v>381</v>
      </c>
      <c r="D140" s="11">
        <v>34</v>
      </c>
      <c r="E140" s="11"/>
      <c r="F140" s="11"/>
      <c r="G140" s="11"/>
      <c r="H140" s="11"/>
      <c r="I140" s="11"/>
      <c r="J140" s="11"/>
      <c r="K140" s="11"/>
      <c r="L140" s="11">
        <v>49</v>
      </c>
      <c r="M140" s="11"/>
      <c r="N140" s="11"/>
      <c r="O140" s="11"/>
      <c r="P140" s="11"/>
      <c r="Q140" s="11">
        <f>SUM(D140:P140)</f>
        <v>83</v>
      </c>
      <c r="R140" s="12">
        <f>Q140/COUNT(D140:P140)</f>
        <v>41.5</v>
      </c>
      <c r="S140" s="11">
        <f>COUNT(D140:P140)</f>
        <v>2</v>
      </c>
      <c r="U140" s="2"/>
      <c r="V140" s="2"/>
      <c r="W140" s="2"/>
    </row>
    <row r="141" spans="1:24" ht="15">
      <c r="A141" s="11"/>
      <c r="B141" s="11" t="s">
        <v>148</v>
      </c>
      <c r="C141" s="11" t="s">
        <v>382</v>
      </c>
      <c r="D141" s="11"/>
      <c r="E141" s="11"/>
      <c r="F141" s="11">
        <v>54</v>
      </c>
      <c r="G141" s="11"/>
      <c r="H141" s="11">
        <v>29</v>
      </c>
      <c r="I141" s="11"/>
      <c r="J141" s="11"/>
      <c r="K141" s="11"/>
      <c r="L141" s="11"/>
      <c r="M141" s="11"/>
      <c r="N141" s="11"/>
      <c r="O141" s="11"/>
      <c r="P141" s="11"/>
      <c r="Q141" s="11">
        <f>SUM(D141:P141)</f>
        <v>83</v>
      </c>
      <c r="R141" s="12">
        <f>Q141/COUNT(D141:P141)</f>
        <v>41.5</v>
      </c>
      <c r="S141" s="11">
        <f>COUNT(D141:P141)</f>
        <v>2</v>
      </c>
      <c r="V141" s="2"/>
      <c r="W141" s="2"/>
      <c r="X141" s="2"/>
    </row>
    <row r="142" spans="1:24" ht="15">
      <c r="A142" s="11"/>
      <c r="B142" s="13" t="s">
        <v>138</v>
      </c>
      <c r="C142" s="13" t="s">
        <v>396</v>
      </c>
      <c r="D142" s="11"/>
      <c r="E142" s="11"/>
      <c r="F142" s="11">
        <v>46</v>
      </c>
      <c r="G142" s="11"/>
      <c r="H142" s="11"/>
      <c r="I142" s="11"/>
      <c r="J142" s="11"/>
      <c r="K142" s="11"/>
      <c r="L142" s="11"/>
      <c r="M142" s="11">
        <v>27</v>
      </c>
      <c r="N142" s="11">
        <v>52</v>
      </c>
      <c r="O142" s="11"/>
      <c r="P142" s="11"/>
      <c r="Q142" s="11">
        <f>SUM(D142:P142)</f>
        <v>125</v>
      </c>
      <c r="R142" s="12">
        <f>Q142/COUNT(D142:P142)</f>
        <v>41.666666666666664</v>
      </c>
      <c r="S142" s="11">
        <f>COUNT(D142:P142)</f>
        <v>3</v>
      </c>
      <c r="V142" s="2"/>
      <c r="W142" s="2"/>
      <c r="X142" s="2"/>
    </row>
    <row r="143" spans="1:24" ht="15">
      <c r="A143" s="8"/>
      <c r="B143" s="13" t="s">
        <v>81</v>
      </c>
      <c r="C143" s="13" t="s">
        <v>382</v>
      </c>
      <c r="D143" s="11"/>
      <c r="E143" s="11"/>
      <c r="F143" s="11">
        <v>43</v>
      </c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>
        <f>SUM(D143:P143)</f>
        <v>43</v>
      </c>
      <c r="R143" s="12">
        <f>Q143/COUNT(D143:P143)</f>
        <v>43</v>
      </c>
      <c r="S143" s="11">
        <f>COUNT(D143:P143)</f>
        <v>1</v>
      </c>
      <c r="V143" s="2"/>
      <c r="W143" s="2"/>
      <c r="X143" s="2"/>
    </row>
    <row r="144" spans="1:24" ht="15">
      <c r="A144" s="11"/>
      <c r="B144" s="11" t="s">
        <v>126</v>
      </c>
      <c r="C144" s="11" t="s">
        <v>380</v>
      </c>
      <c r="D144" s="11"/>
      <c r="E144" s="11"/>
      <c r="F144" s="11"/>
      <c r="G144" s="11"/>
      <c r="H144" s="11">
        <v>43</v>
      </c>
      <c r="I144" s="11"/>
      <c r="J144" s="11"/>
      <c r="K144" s="11"/>
      <c r="L144" s="11"/>
      <c r="M144" s="11"/>
      <c r="N144" s="11"/>
      <c r="O144" s="11"/>
      <c r="P144" s="11"/>
      <c r="Q144" s="11">
        <f>SUM(D144:P144)</f>
        <v>43</v>
      </c>
      <c r="R144" s="12">
        <f>Q144/COUNT(D144:P144)</f>
        <v>43</v>
      </c>
      <c r="S144" s="11">
        <f>COUNT(D144:P144)</f>
        <v>1</v>
      </c>
      <c r="U144" s="2"/>
      <c r="V144" s="2"/>
      <c r="W144" s="2"/>
      <c r="X144" s="2"/>
    </row>
    <row r="145" spans="1:24" ht="15">
      <c r="A145" s="11"/>
      <c r="B145" s="11" t="s">
        <v>223</v>
      </c>
      <c r="C145" s="11" t="s">
        <v>382</v>
      </c>
      <c r="D145" s="11">
        <v>31</v>
      </c>
      <c r="E145" s="11"/>
      <c r="F145" s="11">
        <v>59</v>
      </c>
      <c r="G145" s="11">
        <v>42</v>
      </c>
      <c r="H145" s="11"/>
      <c r="I145" s="11"/>
      <c r="J145" s="11"/>
      <c r="K145" s="11"/>
      <c r="L145" s="11">
        <v>51</v>
      </c>
      <c r="M145" s="11"/>
      <c r="N145" s="11"/>
      <c r="O145" s="11"/>
      <c r="P145" s="11"/>
      <c r="Q145" s="11">
        <f>SUM(D145:P145)</f>
        <v>183</v>
      </c>
      <c r="R145" s="12">
        <f>Q145/COUNT(D145:P145)</f>
        <v>45.75</v>
      </c>
      <c r="S145" s="11">
        <f>COUNT(D145:P145)</f>
        <v>4</v>
      </c>
      <c r="U145" s="2"/>
      <c r="V145" s="2"/>
      <c r="W145" s="2"/>
      <c r="X145" s="2"/>
    </row>
    <row r="146" spans="1:24" ht="15">
      <c r="A146" s="11"/>
      <c r="B146" s="13" t="s">
        <v>500</v>
      </c>
      <c r="C146" s="13" t="s">
        <v>396</v>
      </c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>
        <v>46</v>
      </c>
      <c r="O146" s="11"/>
      <c r="P146" s="11"/>
      <c r="Q146" s="11">
        <f>SUM(D146:P146)</f>
        <v>46</v>
      </c>
      <c r="R146" s="12">
        <f>Q146/COUNT(D146:P146)</f>
        <v>46</v>
      </c>
      <c r="S146" s="11">
        <f>COUNT(D146:P146)</f>
        <v>1</v>
      </c>
      <c r="U146" s="2"/>
      <c r="V146" s="2"/>
      <c r="W146" s="2"/>
      <c r="X146" s="2"/>
    </row>
    <row r="147" spans="1:24" ht="15">
      <c r="A147" s="8"/>
      <c r="B147" s="11" t="s">
        <v>430</v>
      </c>
      <c r="C147" s="11" t="s">
        <v>380</v>
      </c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>
        <v>53</v>
      </c>
      <c r="O147" s="11"/>
      <c r="P147" s="11">
        <v>40</v>
      </c>
      <c r="Q147" s="11">
        <f>SUM(D147:P147)</f>
        <v>93</v>
      </c>
      <c r="R147" s="12">
        <f>Q147/COUNT(D147:P147)</f>
        <v>46.5</v>
      </c>
      <c r="S147" s="11">
        <f>COUNT(D147:P147)</f>
        <v>2</v>
      </c>
      <c r="V147" s="2"/>
      <c r="W147" s="2"/>
      <c r="X147" s="2"/>
    </row>
    <row r="148" spans="1:24" ht="15">
      <c r="A148" s="8"/>
      <c r="B148" s="11" t="s">
        <v>408</v>
      </c>
      <c r="C148" s="11" t="s">
        <v>396</v>
      </c>
      <c r="D148" s="11"/>
      <c r="E148" s="11"/>
      <c r="F148" s="11">
        <v>64</v>
      </c>
      <c r="G148" s="11"/>
      <c r="H148" s="11"/>
      <c r="I148" s="11"/>
      <c r="J148" s="11"/>
      <c r="K148" s="11"/>
      <c r="L148" s="11">
        <v>55</v>
      </c>
      <c r="M148" s="11">
        <v>29</v>
      </c>
      <c r="N148" s="11"/>
      <c r="O148" s="11"/>
      <c r="P148" s="11">
        <v>39</v>
      </c>
      <c r="Q148" s="11">
        <f>SUM(D148:P148)</f>
        <v>187</v>
      </c>
      <c r="R148" s="12">
        <f>Q148/COUNT(D148:P148)</f>
        <v>46.75</v>
      </c>
      <c r="S148" s="11">
        <f>COUNT(D148:P148)</f>
        <v>4</v>
      </c>
      <c r="V148" s="2"/>
      <c r="W148" s="2"/>
      <c r="X148" s="2"/>
    </row>
    <row r="149" spans="1:24" ht="15">
      <c r="A149" s="11"/>
      <c r="B149" s="13" t="s">
        <v>85</v>
      </c>
      <c r="C149" s="13" t="s">
        <v>381</v>
      </c>
      <c r="D149" s="11"/>
      <c r="E149" s="11"/>
      <c r="F149" s="11"/>
      <c r="G149" s="11"/>
      <c r="H149" s="11"/>
      <c r="I149" s="11"/>
      <c r="J149" s="11"/>
      <c r="K149" s="11"/>
      <c r="L149" s="11">
        <v>47</v>
      </c>
      <c r="M149" s="11"/>
      <c r="N149" s="11"/>
      <c r="O149" s="11"/>
      <c r="P149" s="11"/>
      <c r="Q149" s="11">
        <f>SUM(D149:P149)</f>
        <v>47</v>
      </c>
      <c r="R149" s="12">
        <f>Q149/COUNT(D149:P149)</f>
        <v>47</v>
      </c>
      <c r="S149" s="11">
        <f>COUNT(D149:P149)</f>
        <v>1</v>
      </c>
      <c r="U149" s="2"/>
      <c r="V149" s="2"/>
      <c r="W149" s="2"/>
      <c r="X149" s="2"/>
    </row>
    <row r="150" spans="1:23" ht="15">
      <c r="A150" s="11"/>
      <c r="B150" s="11" t="s">
        <v>169</v>
      </c>
      <c r="C150" s="11" t="s">
        <v>382</v>
      </c>
      <c r="D150" s="11"/>
      <c r="E150" s="11"/>
      <c r="F150" s="11">
        <v>50</v>
      </c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>
        <f>SUM(D150:P150)</f>
        <v>50</v>
      </c>
      <c r="R150" s="12">
        <f>Q150/COUNT(D150:P150)</f>
        <v>50</v>
      </c>
      <c r="S150" s="11">
        <f>COUNT(D150:P150)</f>
        <v>1</v>
      </c>
      <c r="U150" s="2"/>
      <c r="V150" s="2"/>
      <c r="W150" s="2"/>
    </row>
    <row r="151" spans="1:19" ht="15">
      <c r="A151" s="11"/>
      <c r="B151" s="11" t="s">
        <v>210</v>
      </c>
      <c r="C151" s="11" t="s">
        <v>381</v>
      </c>
      <c r="D151" s="11"/>
      <c r="E151" s="11"/>
      <c r="F151" s="11"/>
      <c r="G151" s="11"/>
      <c r="H151" s="11"/>
      <c r="I151" s="11"/>
      <c r="J151" s="11"/>
      <c r="K151" s="11"/>
      <c r="L151" s="11">
        <v>50</v>
      </c>
      <c r="M151" s="11"/>
      <c r="N151" s="11"/>
      <c r="O151" s="11"/>
      <c r="P151" s="11"/>
      <c r="Q151" s="11">
        <f>SUM(D151:P151)</f>
        <v>50</v>
      </c>
      <c r="R151" s="12">
        <f>Q151/COUNT(D151:P151)</f>
        <v>50</v>
      </c>
      <c r="S151" s="11">
        <f>COUNT(D151:P151)</f>
        <v>1</v>
      </c>
    </row>
    <row r="152" spans="1:19" ht="15">
      <c r="A152" s="8"/>
      <c r="B152" s="13" t="s">
        <v>417</v>
      </c>
      <c r="C152" s="13" t="s">
        <v>382</v>
      </c>
      <c r="D152" s="11"/>
      <c r="E152" s="11"/>
      <c r="F152" s="11">
        <v>56</v>
      </c>
      <c r="G152" s="11">
        <v>45</v>
      </c>
      <c r="H152" s="11"/>
      <c r="I152" s="11"/>
      <c r="J152" s="11"/>
      <c r="K152" s="11"/>
      <c r="L152" s="11"/>
      <c r="M152" s="11"/>
      <c r="N152" s="11"/>
      <c r="O152" s="11"/>
      <c r="P152" s="11"/>
      <c r="Q152" s="11">
        <f>SUM(D152:P152)</f>
        <v>101</v>
      </c>
      <c r="R152" s="12">
        <f>Q152/COUNT(D152:P152)</f>
        <v>50.5</v>
      </c>
      <c r="S152" s="11">
        <f>COUNT(D152:P152)</f>
        <v>2</v>
      </c>
    </row>
    <row r="153" spans="1:19" ht="15">
      <c r="A153" s="11"/>
      <c r="B153" s="16" t="s">
        <v>418</v>
      </c>
      <c r="C153" s="16" t="s">
        <v>382</v>
      </c>
      <c r="D153" s="11"/>
      <c r="E153" s="11"/>
      <c r="F153" s="11">
        <v>52</v>
      </c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>
        <f>SUM(D153:P153)</f>
        <v>52</v>
      </c>
      <c r="R153" s="12">
        <f>Q153/COUNT(D153:P153)</f>
        <v>52</v>
      </c>
      <c r="S153" s="11">
        <f>COUNT(D153:P153)</f>
        <v>1</v>
      </c>
    </row>
    <row r="154" spans="1:19" ht="15">
      <c r="A154" s="11"/>
      <c r="B154" s="13" t="s">
        <v>55</v>
      </c>
      <c r="C154" s="13" t="s">
        <v>381</v>
      </c>
      <c r="D154" s="11">
        <v>41</v>
      </c>
      <c r="E154" s="11"/>
      <c r="F154" s="11">
        <v>68</v>
      </c>
      <c r="G154" s="11"/>
      <c r="H154" s="11"/>
      <c r="I154" s="11"/>
      <c r="J154" s="11"/>
      <c r="K154" s="11"/>
      <c r="L154" s="11">
        <v>56</v>
      </c>
      <c r="M154" s="11"/>
      <c r="N154" s="11"/>
      <c r="O154" s="11"/>
      <c r="P154" s="11"/>
      <c r="Q154" s="11">
        <f>SUM(D154:P154)</f>
        <v>165</v>
      </c>
      <c r="R154" s="12">
        <f>Q154/COUNT(D154:P154)</f>
        <v>55</v>
      </c>
      <c r="S154" s="11">
        <f>COUNT(D154:P154)</f>
        <v>3</v>
      </c>
    </row>
    <row r="155" spans="1:19" ht="15">
      <c r="A155" s="11"/>
      <c r="B155" s="11" t="s">
        <v>153</v>
      </c>
      <c r="C155" s="11" t="s">
        <v>382</v>
      </c>
      <c r="D155" s="11"/>
      <c r="E155" s="11"/>
      <c r="F155" s="11">
        <v>60</v>
      </c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>
        <f>SUM(D155:P155)</f>
        <v>60</v>
      </c>
      <c r="R155" s="12">
        <f>Q155/COUNT(D155:P155)</f>
        <v>60</v>
      </c>
      <c r="S155" s="11">
        <f>COUNT(D155:P155)</f>
        <v>1</v>
      </c>
    </row>
    <row r="156" spans="1:19" ht="15">
      <c r="A156" s="11"/>
      <c r="B156" s="13" t="s">
        <v>56</v>
      </c>
      <c r="C156" s="13" t="s">
        <v>382</v>
      </c>
      <c r="D156" s="11"/>
      <c r="E156" s="11"/>
      <c r="F156" s="11">
        <v>61</v>
      </c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>
        <f>SUM(D156:P156)</f>
        <v>61</v>
      </c>
      <c r="R156" s="12">
        <f>Q156/COUNT(D156:P156)</f>
        <v>61</v>
      </c>
      <c r="S156" s="11">
        <f>COUNT(D156:P156)</f>
        <v>1</v>
      </c>
    </row>
    <row r="157" spans="1:19" ht="15">
      <c r="A157" s="11"/>
      <c r="B157" s="11" t="s">
        <v>124</v>
      </c>
      <c r="C157" s="11" t="s">
        <v>382</v>
      </c>
      <c r="D157" s="11"/>
      <c r="E157" s="11"/>
      <c r="F157" s="11">
        <v>62</v>
      </c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>
        <f>SUM(D157:P157)</f>
        <v>62</v>
      </c>
      <c r="R157" s="12">
        <f>Q157/COUNT(D157:P157)</f>
        <v>62</v>
      </c>
      <c r="S157" s="11">
        <f>COUNT(D157:P157)</f>
        <v>1</v>
      </c>
    </row>
    <row r="158" spans="1:19" ht="15">
      <c r="A158" s="11"/>
      <c r="B158" s="11" t="s">
        <v>161</v>
      </c>
      <c r="C158" s="11" t="s">
        <v>396</v>
      </c>
      <c r="D158" s="11"/>
      <c r="E158" s="11"/>
      <c r="F158" s="11">
        <v>63</v>
      </c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>
        <f>SUM(D158:P158)</f>
        <v>63</v>
      </c>
      <c r="R158" s="12">
        <f>Q158/COUNT(D158:P158)</f>
        <v>63</v>
      </c>
      <c r="S158" s="11">
        <f>COUNT(D158:P158)</f>
        <v>1</v>
      </c>
    </row>
    <row r="159" spans="1:19" ht="15">
      <c r="A159" s="8"/>
      <c r="B159" s="11" t="s">
        <v>178</v>
      </c>
      <c r="C159" s="11" t="s">
        <v>382</v>
      </c>
      <c r="D159" s="11"/>
      <c r="E159" s="11"/>
      <c r="F159" s="11">
        <v>65</v>
      </c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>
        <f>SUM(D159:P159)</f>
        <v>65</v>
      </c>
      <c r="R159" s="12">
        <f>Q159/COUNT(D159:P159)</f>
        <v>65</v>
      </c>
      <c r="S159" s="11">
        <f>COUNT(D159:P159)</f>
        <v>1</v>
      </c>
    </row>
    <row r="160" spans="1:19" ht="15">
      <c r="A160" s="11"/>
      <c r="B160" s="13" t="s">
        <v>419</v>
      </c>
      <c r="C160" s="13" t="s">
        <v>396</v>
      </c>
      <c r="D160" s="11"/>
      <c r="E160" s="11"/>
      <c r="F160" s="11">
        <v>66</v>
      </c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>
        <f>SUM(D160:P160)</f>
        <v>66</v>
      </c>
      <c r="R160" s="12">
        <f>Q160/COUNT(D160:P160)</f>
        <v>66</v>
      </c>
      <c r="S160" s="11">
        <f>COUNT(D160:P160)</f>
        <v>1</v>
      </c>
    </row>
    <row r="161" spans="1:19" ht="15">
      <c r="A161" s="11"/>
      <c r="B161" s="11" t="s">
        <v>48</v>
      </c>
      <c r="C161" s="11" t="s">
        <v>382</v>
      </c>
      <c r="D161" s="11"/>
      <c r="E161" s="11"/>
      <c r="F161" s="11">
        <v>67</v>
      </c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>
        <f>SUM(D161:P161)</f>
        <v>67</v>
      </c>
      <c r="R161" s="12">
        <f>Q161/COUNT(D161:P161)</f>
        <v>67</v>
      </c>
      <c r="S161" s="11">
        <f>COUNT(D161:P161)</f>
        <v>1</v>
      </c>
    </row>
    <row r="162" spans="1:19" ht="15">
      <c r="A162" s="8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2"/>
      <c r="S162" s="11"/>
    </row>
    <row r="163" spans="1:19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2"/>
      <c r="S163" s="11"/>
    </row>
    <row r="164" spans="1:19" ht="15">
      <c r="A164" s="8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2"/>
      <c r="S164" s="1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4.7109375" style="0" customWidth="1"/>
    <col min="2" max="2" width="7.00390625" style="0" customWidth="1"/>
    <col min="3" max="3" width="21.8515625" style="0" customWidth="1"/>
    <col min="4" max="4" width="13.57421875" style="0" customWidth="1"/>
    <col min="5" max="5" width="6.140625" style="0" customWidth="1"/>
    <col min="6" max="6" width="9.140625" style="0" customWidth="1"/>
    <col min="7" max="7" width="6.421875" style="0" customWidth="1"/>
    <col min="8" max="8" width="6.7109375" style="0" customWidth="1"/>
    <col min="9" max="9" width="9.140625" style="0" customWidth="1"/>
    <col min="11" max="11" width="5.8515625" style="0" customWidth="1"/>
  </cols>
  <sheetData>
    <row r="1" ht="20.25">
      <c r="A1" s="6" t="s">
        <v>359</v>
      </c>
    </row>
    <row r="3" spans="1:11" ht="1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</row>
    <row r="4" spans="1:11" ht="15">
      <c r="A4" s="2">
        <v>1</v>
      </c>
      <c r="B4" s="2">
        <v>17313</v>
      </c>
      <c r="C4" s="2" t="s">
        <v>37</v>
      </c>
      <c r="D4" s="2" t="s">
        <v>14</v>
      </c>
      <c r="E4" s="3">
        <v>208</v>
      </c>
      <c r="F4" s="2">
        <f aca="true" t="shared" si="0" ref="F4:F47">K4*6</f>
        <v>0</v>
      </c>
      <c r="G4" s="2">
        <v>1447</v>
      </c>
      <c r="H4" s="2">
        <f aca="true" t="shared" si="1" ref="H4:H47">F4+G4</f>
        <v>1447</v>
      </c>
      <c r="I4" s="2"/>
      <c r="J4" s="4">
        <f aca="true" t="shared" si="2" ref="J4:J47">(200-E4)*(75/100)</f>
        <v>-6</v>
      </c>
      <c r="K4" s="3">
        <v>0</v>
      </c>
    </row>
    <row r="5" spans="1:11" ht="15">
      <c r="A5" s="2">
        <v>2</v>
      </c>
      <c r="B5" s="2">
        <v>20079</v>
      </c>
      <c r="C5" s="2" t="s">
        <v>229</v>
      </c>
      <c r="D5" s="2" t="s">
        <v>14</v>
      </c>
      <c r="E5" s="3">
        <v>214</v>
      </c>
      <c r="F5" s="2">
        <f t="shared" si="0"/>
        <v>0</v>
      </c>
      <c r="G5" s="2">
        <v>1430</v>
      </c>
      <c r="H5" s="2">
        <f t="shared" si="1"/>
        <v>1430</v>
      </c>
      <c r="I5" s="2"/>
      <c r="J5" s="4">
        <f t="shared" si="2"/>
        <v>-10.5</v>
      </c>
      <c r="K5" s="3">
        <v>0</v>
      </c>
    </row>
    <row r="6" spans="1:11" ht="15">
      <c r="A6" s="2">
        <v>3</v>
      </c>
      <c r="B6" s="2">
        <v>17034</v>
      </c>
      <c r="C6" s="2" t="s">
        <v>119</v>
      </c>
      <c r="D6" s="2" t="s">
        <v>24</v>
      </c>
      <c r="E6" s="3">
        <v>206</v>
      </c>
      <c r="F6" s="2">
        <f t="shared" si="0"/>
        <v>0</v>
      </c>
      <c r="G6" s="2">
        <v>1408</v>
      </c>
      <c r="H6" s="2">
        <f t="shared" si="1"/>
        <v>1408</v>
      </c>
      <c r="I6" s="2"/>
      <c r="J6" s="4">
        <f t="shared" si="2"/>
        <v>-4.5</v>
      </c>
      <c r="K6" s="3">
        <v>0</v>
      </c>
    </row>
    <row r="7" spans="1:11" ht="15">
      <c r="A7" s="2">
        <v>4</v>
      </c>
      <c r="B7" s="2">
        <v>21665</v>
      </c>
      <c r="C7" s="2" t="s">
        <v>77</v>
      </c>
      <c r="D7" t="s">
        <v>14</v>
      </c>
      <c r="E7" s="3">
        <v>211</v>
      </c>
      <c r="F7" s="2">
        <f t="shared" si="0"/>
        <v>0</v>
      </c>
      <c r="G7" s="2">
        <v>1403</v>
      </c>
      <c r="H7" s="2">
        <f t="shared" si="1"/>
        <v>1403</v>
      </c>
      <c r="I7" s="2"/>
      <c r="J7" s="4">
        <f t="shared" si="2"/>
        <v>-8.25</v>
      </c>
      <c r="K7" s="3">
        <v>0</v>
      </c>
    </row>
    <row r="8" spans="1:11" ht="15">
      <c r="A8" s="2">
        <v>5</v>
      </c>
      <c r="B8" s="2">
        <v>21129</v>
      </c>
      <c r="C8" s="2" t="s">
        <v>25</v>
      </c>
      <c r="D8" s="2" t="s">
        <v>24</v>
      </c>
      <c r="E8" s="3">
        <v>199</v>
      </c>
      <c r="F8" s="2">
        <f t="shared" si="0"/>
        <v>6</v>
      </c>
      <c r="G8" s="2">
        <v>1335</v>
      </c>
      <c r="H8" s="2">
        <f t="shared" si="1"/>
        <v>1341</v>
      </c>
      <c r="I8" s="2"/>
      <c r="J8" s="4">
        <f t="shared" si="2"/>
        <v>0.75</v>
      </c>
      <c r="K8" s="3">
        <v>1</v>
      </c>
    </row>
    <row r="9" spans="1:11" ht="15">
      <c r="A9" s="2">
        <v>6</v>
      </c>
      <c r="B9" s="2">
        <v>20080</v>
      </c>
      <c r="C9" s="2" t="s">
        <v>162</v>
      </c>
      <c r="D9" s="2" t="s">
        <v>53</v>
      </c>
      <c r="E9" s="3">
        <v>166</v>
      </c>
      <c r="F9" s="2">
        <f t="shared" si="0"/>
        <v>156</v>
      </c>
      <c r="G9" s="2">
        <v>1171</v>
      </c>
      <c r="H9" s="2">
        <f t="shared" si="1"/>
        <v>1327</v>
      </c>
      <c r="I9" s="2"/>
      <c r="J9" s="4">
        <f t="shared" si="2"/>
        <v>25.5</v>
      </c>
      <c r="K9" s="3">
        <v>26</v>
      </c>
    </row>
    <row r="10" spans="1:11" ht="15">
      <c r="A10" s="2">
        <v>7</v>
      </c>
      <c r="B10" s="2">
        <v>17103</v>
      </c>
      <c r="C10" s="2" t="s">
        <v>17</v>
      </c>
      <c r="D10" s="2" t="s">
        <v>14</v>
      </c>
      <c r="E10" s="3">
        <v>213</v>
      </c>
      <c r="F10" s="2">
        <f t="shared" si="0"/>
        <v>0</v>
      </c>
      <c r="G10" s="2">
        <v>1326</v>
      </c>
      <c r="H10" s="2">
        <f t="shared" si="1"/>
        <v>1326</v>
      </c>
      <c r="I10" s="2"/>
      <c r="J10" s="4">
        <f t="shared" si="2"/>
        <v>-9.75</v>
      </c>
      <c r="K10" s="3">
        <v>0</v>
      </c>
    </row>
    <row r="11" spans="1:11" ht="15">
      <c r="A11" s="2">
        <v>8</v>
      </c>
      <c r="B11" s="2">
        <v>20573</v>
      </c>
      <c r="C11" s="2" t="s">
        <v>22</v>
      </c>
      <c r="D11" s="2" t="s">
        <v>14</v>
      </c>
      <c r="E11" s="3">
        <v>206</v>
      </c>
      <c r="F11" s="2">
        <f t="shared" si="0"/>
        <v>0</v>
      </c>
      <c r="G11" s="2">
        <v>1321</v>
      </c>
      <c r="H11" s="2">
        <f t="shared" si="1"/>
        <v>1321</v>
      </c>
      <c r="I11" s="2"/>
      <c r="J11" s="4">
        <f t="shared" si="2"/>
        <v>-4.5</v>
      </c>
      <c r="K11" s="3">
        <v>0</v>
      </c>
    </row>
    <row r="12" spans="1:11" ht="15">
      <c r="A12" s="2">
        <v>9</v>
      </c>
      <c r="B12" s="2">
        <v>21705</v>
      </c>
      <c r="C12" s="2" t="s">
        <v>79</v>
      </c>
      <c r="D12" s="2" t="s">
        <v>53</v>
      </c>
      <c r="E12" s="3">
        <v>178</v>
      </c>
      <c r="F12" s="2">
        <f t="shared" si="0"/>
        <v>102</v>
      </c>
      <c r="G12" s="2">
        <v>1205</v>
      </c>
      <c r="H12" s="2">
        <f t="shared" si="1"/>
        <v>1307</v>
      </c>
      <c r="I12" s="2"/>
      <c r="J12" s="4">
        <f t="shared" si="2"/>
        <v>16.5</v>
      </c>
      <c r="K12" s="3">
        <v>17</v>
      </c>
    </row>
    <row r="13" spans="1:11" ht="15">
      <c r="A13" s="2">
        <v>10</v>
      </c>
      <c r="B13" s="2">
        <v>17038</v>
      </c>
      <c r="C13" s="2" t="s">
        <v>194</v>
      </c>
      <c r="D13" s="2" t="s">
        <v>14</v>
      </c>
      <c r="E13" s="3">
        <v>200</v>
      </c>
      <c r="F13" s="2">
        <f t="shared" si="0"/>
        <v>0</v>
      </c>
      <c r="G13" s="2">
        <v>1305</v>
      </c>
      <c r="H13" s="2">
        <f t="shared" si="1"/>
        <v>1305</v>
      </c>
      <c r="I13" s="2"/>
      <c r="J13" s="4">
        <f t="shared" si="2"/>
        <v>0</v>
      </c>
      <c r="K13" s="3">
        <v>0</v>
      </c>
    </row>
    <row r="14" spans="1:11" ht="15">
      <c r="A14" s="2">
        <v>11</v>
      </c>
      <c r="B14" s="2">
        <v>20081</v>
      </c>
      <c r="C14" s="2" t="s">
        <v>209</v>
      </c>
      <c r="D14" s="2" t="s">
        <v>53</v>
      </c>
      <c r="E14" s="3">
        <v>190</v>
      </c>
      <c r="F14" s="2">
        <f t="shared" si="0"/>
        <v>48</v>
      </c>
      <c r="G14" s="2">
        <v>1248</v>
      </c>
      <c r="H14" s="2">
        <f t="shared" si="1"/>
        <v>1296</v>
      </c>
      <c r="I14" s="2"/>
      <c r="J14" s="4">
        <f t="shared" si="2"/>
        <v>7.5</v>
      </c>
      <c r="K14" s="3">
        <v>8</v>
      </c>
    </row>
    <row r="15" spans="1:11" ht="15">
      <c r="A15" s="2">
        <v>12</v>
      </c>
      <c r="B15" s="2">
        <v>22195</v>
      </c>
      <c r="C15" s="2" t="s">
        <v>28</v>
      </c>
      <c r="D15" s="2" t="s">
        <v>24</v>
      </c>
      <c r="E15" s="3">
        <v>191</v>
      </c>
      <c r="F15" s="2">
        <f t="shared" si="0"/>
        <v>42</v>
      </c>
      <c r="G15" s="2">
        <v>1245</v>
      </c>
      <c r="H15" s="2">
        <f t="shared" si="1"/>
        <v>1287</v>
      </c>
      <c r="I15" s="2"/>
      <c r="J15" s="4">
        <f t="shared" si="2"/>
        <v>6.75</v>
      </c>
      <c r="K15" s="3">
        <v>7</v>
      </c>
    </row>
    <row r="16" spans="1:11" ht="15">
      <c r="A16" s="2">
        <v>13</v>
      </c>
      <c r="B16" s="2">
        <v>22637</v>
      </c>
      <c r="C16" s="2" t="s">
        <v>226</v>
      </c>
      <c r="D16" s="2" t="s">
        <v>14</v>
      </c>
      <c r="E16" s="3">
        <v>200</v>
      </c>
      <c r="F16" s="2">
        <f t="shared" si="0"/>
        <v>0</v>
      </c>
      <c r="G16" s="2">
        <v>1284</v>
      </c>
      <c r="H16" s="2">
        <f t="shared" si="1"/>
        <v>1284</v>
      </c>
      <c r="I16" s="2"/>
      <c r="J16" s="4">
        <f t="shared" si="2"/>
        <v>0</v>
      </c>
      <c r="K16" s="3">
        <v>0</v>
      </c>
    </row>
    <row r="17" spans="1:11" ht="15">
      <c r="A17" s="2">
        <v>14</v>
      </c>
      <c r="B17" s="2">
        <v>17147</v>
      </c>
      <c r="C17" s="2" t="s">
        <v>19</v>
      </c>
      <c r="D17" s="2" t="s">
        <v>14</v>
      </c>
      <c r="E17" s="3">
        <v>218</v>
      </c>
      <c r="F17" s="2">
        <f t="shared" si="0"/>
        <v>0</v>
      </c>
      <c r="G17" s="2">
        <v>1281</v>
      </c>
      <c r="H17" s="2">
        <f t="shared" si="1"/>
        <v>1281</v>
      </c>
      <c r="I17" s="2"/>
      <c r="J17" s="4">
        <f t="shared" si="2"/>
        <v>-13.5</v>
      </c>
      <c r="K17" s="3">
        <v>0</v>
      </c>
    </row>
    <row r="18" spans="1:11" ht="15">
      <c r="A18" s="2">
        <v>15</v>
      </c>
      <c r="B18" s="2">
        <v>20235</v>
      </c>
      <c r="C18" s="2" t="s">
        <v>52</v>
      </c>
      <c r="D18" s="2" t="s">
        <v>53</v>
      </c>
      <c r="E18" s="3">
        <v>163</v>
      </c>
      <c r="F18" s="2">
        <f t="shared" si="0"/>
        <v>168</v>
      </c>
      <c r="G18" s="2">
        <v>1111</v>
      </c>
      <c r="H18" s="2">
        <f t="shared" si="1"/>
        <v>1279</v>
      </c>
      <c r="I18" s="2"/>
      <c r="J18" s="4">
        <f t="shared" si="2"/>
        <v>27.75</v>
      </c>
      <c r="K18" s="3">
        <v>28</v>
      </c>
    </row>
    <row r="19" spans="1:11" ht="15">
      <c r="A19" s="2">
        <v>16</v>
      </c>
      <c r="B19" s="2">
        <v>17154</v>
      </c>
      <c r="C19" s="3" t="s">
        <v>13</v>
      </c>
      <c r="D19" s="3" t="s">
        <v>14</v>
      </c>
      <c r="E19" s="3">
        <v>212</v>
      </c>
      <c r="F19" s="2">
        <f t="shared" si="0"/>
        <v>0</v>
      </c>
      <c r="G19" s="2">
        <v>1271</v>
      </c>
      <c r="H19" s="2">
        <f t="shared" si="1"/>
        <v>1271</v>
      </c>
      <c r="I19" s="2"/>
      <c r="J19" s="4">
        <f t="shared" si="2"/>
        <v>-9</v>
      </c>
      <c r="K19" s="3">
        <v>0</v>
      </c>
    </row>
    <row r="20" spans="1:11" ht="15">
      <c r="A20" s="2">
        <v>17</v>
      </c>
      <c r="B20" s="2">
        <v>22262</v>
      </c>
      <c r="C20" s="2" t="s">
        <v>45</v>
      </c>
      <c r="D20" s="2" t="s">
        <v>46</v>
      </c>
      <c r="E20" s="3">
        <v>182</v>
      </c>
      <c r="F20" s="2">
        <f t="shared" si="0"/>
        <v>84</v>
      </c>
      <c r="G20" s="2">
        <v>1182</v>
      </c>
      <c r="H20" s="2">
        <f t="shared" si="1"/>
        <v>1266</v>
      </c>
      <c r="I20" s="2" t="s">
        <v>47</v>
      </c>
      <c r="J20" s="4">
        <f t="shared" si="2"/>
        <v>13.5</v>
      </c>
      <c r="K20" s="2">
        <v>14</v>
      </c>
    </row>
    <row r="21" spans="1:11" ht="15">
      <c r="A21" s="2">
        <v>18</v>
      </c>
      <c r="B21" s="2">
        <v>21654</v>
      </c>
      <c r="C21" s="2" t="s">
        <v>298</v>
      </c>
      <c r="D21" s="2" t="s">
        <v>46</v>
      </c>
      <c r="E21" s="2">
        <v>176</v>
      </c>
      <c r="F21" s="2">
        <f t="shared" si="0"/>
        <v>108</v>
      </c>
      <c r="G21" s="2">
        <v>1157</v>
      </c>
      <c r="H21" s="2">
        <f t="shared" si="1"/>
        <v>1265</v>
      </c>
      <c r="I21" s="2"/>
      <c r="J21" s="4">
        <f t="shared" si="2"/>
        <v>18</v>
      </c>
      <c r="K21" s="3">
        <v>18</v>
      </c>
    </row>
    <row r="22" spans="1:11" ht="15">
      <c r="A22" s="2">
        <v>19</v>
      </c>
      <c r="B22" s="2">
        <v>17122</v>
      </c>
      <c r="C22" s="2" t="s">
        <v>232</v>
      </c>
      <c r="D22" s="2" t="s">
        <v>33</v>
      </c>
      <c r="E22" s="3">
        <v>181</v>
      </c>
      <c r="F22" s="2">
        <f t="shared" si="0"/>
        <v>84</v>
      </c>
      <c r="G22" s="2">
        <v>1180</v>
      </c>
      <c r="H22" s="2">
        <f t="shared" si="1"/>
        <v>1264</v>
      </c>
      <c r="I22" s="2"/>
      <c r="J22" s="4">
        <f t="shared" si="2"/>
        <v>14.25</v>
      </c>
      <c r="K22" s="3">
        <v>14</v>
      </c>
    </row>
    <row r="23" spans="1:11" ht="15">
      <c r="A23" s="2">
        <v>20</v>
      </c>
      <c r="B23" s="2">
        <v>21736</v>
      </c>
      <c r="C23" s="2" t="s">
        <v>177</v>
      </c>
      <c r="D23" s="2" t="s">
        <v>46</v>
      </c>
      <c r="E23" s="2">
        <v>180</v>
      </c>
      <c r="F23" s="2">
        <f t="shared" si="0"/>
        <v>90</v>
      </c>
      <c r="G23" s="2">
        <v>1168</v>
      </c>
      <c r="H23" s="2">
        <f t="shared" si="1"/>
        <v>1258</v>
      </c>
      <c r="I23" s="2"/>
      <c r="J23" s="4">
        <f t="shared" si="2"/>
        <v>15</v>
      </c>
      <c r="K23" s="3">
        <v>15</v>
      </c>
    </row>
    <row r="24" spans="1:11" ht="15">
      <c r="A24" s="2">
        <v>21</v>
      </c>
      <c r="B24" s="2">
        <v>17157</v>
      </c>
      <c r="C24" s="2" t="s">
        <v>26</v>
      </c>
      <c r="D24" t="s">
        <v>16</v>
      </c>
      <c r="E24" s="3">
        <v>198</v>
      </c>
      <c r="F24" s="2">
        <f t="shared" si="0"/>
        <v>12</v>
      </c>
      <c r="G24" s="2">
        <v>1243</v>
      </c>
      <c r="H24" s="2">
        <f t="shared" si="1"/>
        <v>1255</v>
      </c>
      <c r="I24" s="2"/>
      <c r="J24" s="4">
        <f t="shared" si="2"/>
        <v>1.5</v>
      </c>
      <c r="K24" s="3">
        <v>2</v>
      </c>
    </row>
    <row r="25" spans="1:11" ht="15">
      <c r="A25" s="2">
        <v>22</v>
      </c>
      <c r="B25" s="2">
        <v>21088</v>
      </c>
      <c r="C25" s="2" t="s">
        <v>117</v>
      </c>
      <c r="D25" s="2" t="s">
        <v>46</v>
      </c>
      <c r="E25" s="3">
        <v>183</v>
      </c>
      <c r="F25" s="2">
        <f t="shared" si="0"/>
        <v>78</v>
      </c>
      <c r="G25" s="2">
        <v>1176</v>
      </c>
      <c r="H25" s="2">
        <f t="shared" si="1"/>
        <v>1254</v>
      </c>
      <c r="I25" s="2"/>
      <c r="J25" s="4">
        <f t="shared" si="2"/>
        <v>12.75</v>
      </c>
      <c r="K25" s="3">
        <v>13</v>
      </c>
    </row>
    <row r="26" spans="1:11" ht="15">
      <c r="A26" s="2">
        <v>23</v>
      </c>
      <c r="B26" s="2">
        <v>21177</v>
      </c>
      <c r="C26" s="2" t="s">
        <v>106</v>
      </c>
      <c r="D26" s="2" t="s">
        <v>46</v>
      </c>
      <c r="E26" s="2">
        <v>181</v>
      </c>
      <c r="F26" s="2">
        <f t="shared" si="0"/>
        <v>84</v>
      </c>
      <c r="G26" s="2">
        <v>1168</v>
      </c>
      <c r="H26" s="2">
        <f t="shared" si="1"/>
        <v>1252</v>
      </c>
      <c r="I26" s="2"/>
      <c r="J26" s="4">
        <f t="shared" si="2"/>
        <v>14.25</v>
      </c>
      <c r="K26" s="3">
        <v>14</v>
      </c>
    </row>
    <row r="27" spans="1:11" ht="15">
      <c r="A27" s="2">
        <v>24</v>
      </c>
      <c r="B27" s="2">
        <v>22815</v>
      </c>
      <c r="C27" s="2" t="s">
        <v>189</v>
      </c>
      <c r="D27" s="2" t="s">
        <v>33</v>
      </c>
      <c r="E27" s="3">
        <v>197</v>
      </c>
      <c r="F27" s="2">
        <f t="shared" si="0"/>
        <v>12</v>
      </c>
      <c r="G27" s="2">
        <v>1236</v>
      </c>
      <c r="H27" s="2">
        <f t="shared" si="1"/>
        <v>1248</v>
      </c>
      <c r="I27" s="2"/>
      <c r="J27" s="4">
        <f t="shared" si="2"/>
        <v>2.25</v>
      </c>
      <c r="K27" s="3">
        <v>2</v>
      </c>
    </row>
    <row r="28" spans="1:11" ht="15">
      <c r="A28" s="2">
        <v>25</v>
      </c>
      <c r="B28" s="2">
        <v>22286</v>
      </c>
      <c r="C28" s="2" t="s">
        <v>18</v>
      </c>
      <c r="D28" s="2" t="s">
        <v>16</v>
      </c>
      <c r="E28" s="3">
        <v>173</v>
      </c>
      <c r="F28" s="2">
        <f t="shared" si="0"/>
        <v>120</v>
      </c>
      <c r="G28" s="2">
        <v>1112</v>
      </c>
      <c r="H28" s="2">
        <f t="shared" si="1"/>
        <v>1232</v>
      </c>
      <c r="I28" s="2"/>
      <c r="J28" s="4">
        <f t="shared" si="2"/>
        <v>20.25</v>
      </c>
      <c r="K28" s="3">
        <v>20</v>
      </c>
    </row>
    <row r="29" spans="1:11" ht="15">
      <c r="A29" s="2">
        <v>26</v>
      </c>
      <c r="B29" s="2">
        <v>21666</v>
      </c>
      <c r="C29" s="2" t="s">
        <v>158</v>
      </c>
      <c r="D29" s="2" t="s">
        <v>53</v>
      </c>
      <c r="E29" s="3">
        <v>168</v>
      </c>
      <c r="F29" s="2">
        <f t="shared" si="0"/>
        <v>144</v>
      </c>
      <c r="G29" s="2">
        <v>1067</v>
      </c>
      <c r="H29" s="2">
        <f t="shared" si="1"/>
        <v>1211</v>
      </c>
      <c r="I29" s="2"/>
      <c r="J29" s="4">
        <f t="shared" si="2"/>
        <v>24</v>
      </c>
      <c r="K29" s="3">
        <v>24</v>
      </c>
    </row>
    <row r="30" spans="1:11" ht="15">
      <c r="A30" s="2">
        <v>27</v>
      </c>
      <c r="B30" s="2">
        <v>21960</v>
      </c>
      <c r="C30" s="2" t="s">
        <v>57</v>
      </c>
      <c r="D30" s="2" t="s">
        <v>16</v>
      </c>
      <c r="E30" s="2">
        <v>170</v>
      </c>
      <c r="F30" s="2">
        <f t="shared" si="0"/>
        <v>138</v>
      </c>
      <c r="G30" s="2">
        <v>1067</v>
      </c>
      <c r="H30" s="2">
        <f t="shared" si="1"/>
        <v>1205</v>
      </c>
      <c r="I30" s="2"/>
      <c r="J30" s="4">
        <f t="shared" si="2"/>
        <v>22.5</v>
      </c>
      <c r="K30" s="3">
        <v>23</v>
      </c>
    </row>
    <row r="31" spans="1:11" ht="15">
      <c r="A31" s="2">
        <v>28</v>
      </c>
      <c r="B31" s="2">
        <v>17116</v>
      </c>
      <c r="C31" s="2" t="s">
        <v>23</v>
      </c>
      <c r="D31" s="2" t="s">
        <v>24</v>
      </c>
      <c r="E31" s="3">
        <v>187</v>
      </c>
      <c r="F31" s="2">
        <f t="shared" si="0"/>
        <v>60</v>
      </c>
      <c r="G31" s="2">
        <v>1140</v>
      </c>
      <c r="H31" s="2">
        <f t="shared" si="1"/>
        <v>1200</v>
      </c>
      <c r="I31" s="2"/>
      <c r="J31" s="4">
        <f t="shared" si="2"/>
        <v>9.75</v>
      </c>
      <c r="K31" s="3">
        <v>10</v>
      </c>
    </row>
    <row r="32" spans="1:11" ht="15">
      <c r="A32" s="2">
        <v>29</v>
      </c>
      <c r="B32" s="3">
        <v>23304</v>
      </c>
      <c r="C32" s="3" t="s">
        <v>197</v>
      </c>
      <c r="D32" s="3" t="s">
        <v>24</v>
      </c>
      <c r="E32" s="3">
        <v>152</v>
      </c>
      <c r="F32" s="2">
        <f t="shared" si="0"/>
        <v>216</v>
      </c>
      <c r="G32" s="2">
        <v>971</v>
      </c>
      <c r="H32" s="2">
        <f t="shared" si="1"/>
        <v>1187</v>
      </c>
      <c r="I32" s="2"/>
      <c r="J32" s="4">
        <f t="shared" si="2"/>
        <v>36</v>
      </c>
      <c r="K32" s="3">
        <v>36</v>
      </c>
    </row>
    <row r="33" spans="1:11" ht="15">
      <c r="A33" s="2">
        <v>30</v>
      </c>
      <c r="B33" s="2">
        <v>22603</v>
      </c>
      <c r="C33" s="2" t="s">
        <v>199</v>
      </c>
      <c r="D33" s="2" t="s">
        <v>46</v>
      </c>
      <c r="E33" s="3">
        <v>181</v>
      </c>
      <c r="F33" s="2">
        <f t="shared" si="0"/>
        <v>84</v>
      </c>
      <c r="G33" s="2">
        <v>1090</v>
      </c>
      <c r="H33" s="2">
        <f t="shared" si="1"/>
        <v>1174</v>
      </c>
      <c r="I33" s="2" t="s">
        <v>47</v>
      </c>
      <c r="J33" s="4">
        <f t="shared" si="2"/>
        <v>14.25</v>
      </c>
      <c r="K33" s="3">
        <v>14</v>
      </c>
    </row>
    <row r="34" spans="1:11" ht="15">
      <c r="A34" s="2">
        <v>31</v>
      </c>
      <c r="B34" s="2">
        <v>21552</v>
      </c>
      <c r="C34" s="2" t="s">
        <v>223</v>
      </c>
      <c r="D34" s="2" t="s">
        <v>46</v>
      </c>
      <c r="E34" s="2">
        <v>157</v>
      </c>
      <c r="F34" s="2">
        <f t="shared" si="0"/>
        <v>192</v>
      </c>
      <c r="G34" s="2">
        <v>979</v>
      </c>
      <c r="H34" s="2">
        <f t="shared" si="1"/>
        <v>1171</v>
      </c>
      <c r="I34" s="2"/>
      <c r="J34" s="4">
        <f t="shared" si="2"/>
        <v>32.25</v>
      </c>
      <c r="K34" s="3">
        <v>32</v>
      </c>
    </row>
    <row r="35" spans="1:11" ht="15">
      <c r="A35" s="2">
        <v>32</v>
      </c>
      <c r="B35" s="3">
        <v>23566</v>
      </c>
      <c r="C35" s="3" t="s">
        <v>202</v>
      </c>
      <c r="D35" s="3" t="s">
        <v>14</v>
      </c>
      <c r="E35" s="3">
        <v>167</v>
      </c>
      <c r="F35" s="2">
        <f t="shared" si="0"/>
        <v>150</v>
      </c>
      <c r="G35" s="2">
        <v>1018</v>
      </c>
      <c r="H35" s="2">
        <f t="shared" si="1"/>
        <v>1168</v>
      </c>
      <c r="I35" s="2"/>
      <c r="J35" s="4">
        <f t="shared" si="2"/>
        <v>24.75</v>
      </c>
      <c r="K35" s="3">
        <v>25</v>
      </c>
    </row>
    <row r="36" spans="1:11" ht="15">
      <c r="A36" s="2">
        <v>33</v>
      </c>
      <c r="B36" s="2">
        <v>17152</v>
      </c>
      <c r="C36" s="2" t="s">
        <v>104</v>
      </c>
      <c r="D36" s="2" t="s">
        <v>33</v>
      </c>
      <c r="E36" s="3">
        <v>205</v>
      </c>
      <c r="F36" s="2">
        <f t="shared" si="0"/>
        <v>0</v>
      </c>
      <c r="G36" s="2">
        <v>1157</v>
      </c>
      <c r="H36" s="2">
        <f t="shared" si="1"/>
        <v>1157</v>
      </c>
      <c r="I36" s="2"/>
      <c r="J36" s="4">
        <f t="shared" si="2"/>
        <v>-3.75</v>
      </c>
      <c r="K36" s="3">
        <v>0</v>
      </c>
    </row>
    <row r="37" spans="1:11" ht="15">
      <c r="A37" s="2">
        <v>34</v>
      </c>
      <c r="B37" s="3">
        <v>23512</v>
      </c>
      <c r="C37" s="3" t="s">
        <v>357</v>
      </c>
      <c r="D37" s="3" t="s">
        <v>53</v>
      </c>
      <c r="E37" s="3">
        <v>163</v>
      </c>
      <c r="F37" s="2">
        <f t="shared" si="0"/>
        <v>168</v>
      </c>
      <c r="G37" s="3">
        <v>985</v>
      </c>
      <c r="H37" s="2">
        <f t="shared" si="1"/>
        <v>1153</v>
      </c>
      <c r="I37" s="2" t="s">
        <v>47</v>
      </c>
      <c r="J37" s="4">
        <f t="shared" si="2"/>
        <v>27.75</v>
      </c>
      <c r="K37" s="3">
        <v>28</v>
      </c>
    </row>
    <row r="38" spans="1:11" ht="15">
      <c r="A38" s="2">
        <v>35</v>
      </c>
      <c r="B38" s="2">
        <v>22263</v>
      </c>
      <c r="C38" s="2" t="s">
        <v>121</v>
      </c>
      <c r="D38" s="2" t="s">
        <v>46</v>
      </c>
      <c r="E38" s="3">
        <v>196</v>
      </c>
      <c r="F38" s="2">
        <f t="shared" si="0"/>
        <v>18</v>
      </c>
      <c r="G38" s="2">
        <v>1131</v>
      </c>
      <c r="H38" s="2">
        <f t="shared" si="1"/>
        <v>1149</v>
      </c>
      <c r="I38" s="2"/>
      <c r="J38" s="4">
        <f t="shared" si="2"/>
        <v>3</v>
      </c>
      <c r="K38" s="3">
        <v>3</v>
      </c>
    </row>
    <row r="39" spans="1:11" ht="15">
      <c r="A39" s="2">
        <v>36</v>
      </c>
      <c r="B39" s="2">
        <v>17085</v>
      </c>
      <c r="C39" s="2" t="s">
        <v>174</v>
      </c>
      <c r="D39" s="2" t="s">
        <v>33</v>
      </c>
      <c r="E39" s="3">
        <v>197</v>
      </c>
      <c r="F39" s="2">
        <f t="shared" si="0"/>
        <v>12</v>
      </c>
      <c r="G39" s="2">
        <v>1134</v>
      </c>
      <c r="H39" s="2">
        <f t="shared" si="1"/>
        <v>1146</v>
      </c>
      <c r="I39" s="2"/>
      <c r="J39" s="4">
        <f t="shared" si="2"/>
        <v>2.25</v>
      </c>
      <c r="K39" s="3">
        <v>2</v>
      </c>
    </row>
    <row r="40" spans="1:11" ht="15">
      <c r="A40" s="2">
        <v>37</v>
      </c>
      <c r="B40" s="2">
        <v>20077</v>
      </c>
      <c r="C40" s="2" t="s">
        <v>182</v>
      </c>
      <c r="D40" s="2" t="s">
        <v>53</v>
      </c>
      <c r="E40" s="3">
        <v>189</v>
      </c>
      <c r="F40" s="2">
        <f t="shared" si="0"/>
        <v>48</v>
      </c>
      <c r="G40" s="2">
        <v>1076</v>
      </c>
      <c r="H40" s="2">
        <f t="shared" si="1"/>
        <v>1124</v>
      </c>
      <c r="I40" s="2"/>
      <c r="J40" s="4">
        <f t="shared" si="2"/>
        <v>8.25</v>
      </c>
      <c r="K40" s="3">
        <v>8</v>
      </c>
    </row>
    <row r="41" spans="1:11" ht="15">
      <c r="A41" s="2">
        <v>38</v>
      </c>
      <c r="B41" s="2">
        <v>21087</v>
      </c>
      <c r="C41" s="2" t="s">
        <v>95</v>
      </c>
      <c r="D41" s="2" t="s">
        <v>46</v>
      </c>
      <c r="E41" s="3">
        <v>178</v>
      </c>
      <c r="F41" s="2">
        <f t="shared" si="0"/>
        <v>102</v>
      </c>
      <c r="G41" s="2">
        <v>1020</v>
      </c>
      <c r="H41" s="2">
        <f t="shared" si="1"/>
        <v>1122</v>
      </c>
      <c r="I41" s="2"/>
      <c r="J41" s="4">
        <f t="shared" si="2"/>
        <v>16.5</v>
      </c>
      <c r="K41" s="3">
        <v>17</v>
      </c>
    </row>
    <row r="42" spans="1:11" ht="15">
      <c r="A42" s="2">
        <v>39</v>
      </c>
      <c r="B42" s="2">
        <v>17226</v>
      </c>
      <c r="C42" s="2" t="s">
        <v>159</v>
      </c>
      <c r="D42" s="2" t="s">
        <v>14</v>
      </c>
      <c r="E42" s="3">
        <v>179</v>
      </c>
      <c r="F42" s="2">
        <f t="shared" si="0"/>
        <v>96</v>
      </c>
      <c r="G42" s="2">
        <v>1017</v>
      </c>
      <c r="H42" s="2">
        <f t="shared" si="1"/>
        <v>1113</v>
      </c>
      <c r="I42" s="2"/>
      <c r="J42" s="4">
        <f t="shared" si="2"/>
        <v>15.75</v>
      </c>
      <c r="K42" s="3">
        <v>16</v>
      </c>
    </row>
    <row r="43" spans="1:11" ht="15">
      <c r="A43" s="2">
        <v>40</v>
      </c>
      <c r="B43" s="2">
        <v>17279</v>
      </c>
      <c r="C43" s="2" t="s">
        <v>31</v>
      </c>
      <c r="D43" s="2" t="s">
        <v>16</v>
      </c>
      <c r="E43" s="3">
        <v>190</v>
      </c>
      <c r="F43" s="2">
        <f t="shared" si="0"/>
        <v>48</v>
      </c>
      <c r="G43" s="2">
        <v>1063</v>
      </c>
      <c r="H43" s="2">
        <f t="shared" si="1"/>
        <v>1111</v>
      </c>
      <c r="I43" s="2"/>
      <c r="J43" s="4">
        <f t="shared" si="2"/>
        <v>7.5</v>
      </c>
      <c r="K43" s="2">
        <v>8</v>
      </c>
    </row>
    <row r="44" spans="1:11" ht="15">
      <c r="A44" s="2">
        <v>41</v>
      </c>
      <c r="B44" s="3">
        <v>22838</v>
      </c>
      <c r="C44" s="3" t="s">
        <v>55</v>
      </c>
      <c r="D44" s="3" t="s">
        <v>53</v>
      </c>
      <c r="E44" s="3">
        <v>111</v>
      </c>
      <c r="F44" s="2">
        <f t="shared" si="0"/>
        <v>228</v>
      </c>
      <c r="G44" s="2">
        <v>873</v>
      </c>
      <c r="H44" s="2">
        <f t="shared" si="1"/>
        <v>1101</v>
      </c>
      <c r="I44" s="2" t="s">
        <v>47</v>
      </c>
      <c r="J44" s="4">
        <f t="shared" si="2"/>
        <v>66.75</v>
      </c>
      <c r="K44" s="3">
        <v>38</v>
      </c>
    </row>
    <row r="45" spans="1:11" ht="15">
      <c r="A45" s="2">
        <v>42</v>
      </c>
      <c r="B45">
        <v>23451</v>
      </c>
      <c r="C45" s="3" t="s">
        <v>15</v>
      </c>
      <c r="D45" s="3" t="s">
        <v>16</v>
      </c>
      <c r="E45" s="3">
        <v>193</v>
      </c>
      <c r="F45" s="2">
        <f t="shared" si="0"/>
        <v>30</v>
      </c>
      <c r="G45" s="2">
        <v>1066</v>
      </c>
      <c r="H45" s="2">
        <f t="shared" si="1"/>
        <v>1096</v>
      </c>
      <c r="I45" s="2"/>
      <c r="J45" s="4">
        <f t="shared" si="2"/>
        <v>5.25</v>
      </c>
      <c r="K45" s="3">
        <v>5</v>
      </c>
    </row>
    <row r="46" spans="1:11" ht="15">
      <c r="A46" s="2">
        <v>43</v>
      </c>
      <c r="B46" s="3">
        <v>23565</v>
      </c>
      <c r="C46" s="3" t="s">
        <v>133</v>
      </c>
      <c r="D46" s="3" t="s">
        <v>14</v>
      </c>
      <c r="E46" s="3">
        <v>190</v>
      </c>
      <c r="F46" s="2">
        <f t="shared" si="0"/>
        <v>48</v>
      </c>
      <c r="G46" s="3">
        <v>1038</v>
      </c>
      <c r="H46" s="2">
        <f t="shared" si="1"/>
        <v>1086</v>
      </c>
      <c r="I46" s="2"/>
      <c r="J46" s="4">
        <f t="shared" si="2"/>
        <v>7.5</v>
      </c>
      <c r="K46" s="3">
        <v>8</v>
      </c>
    </row>
    <row r="47" spans="1:11" ht="15">
      <c r="A47" s="2">
        <v>44</v>
      </c>
      <c r="B47" s="3">
        <v>23425</v>
      </c>
      <c r="C47" s="3" t="s">
        <v>32</v>
      </c>
      <c r="D47" s="3" t="s">
        <v>33</v>
      </c>
      <c r="E47" s="3">
        <v>182</v>
      </c>
      <c r="F47" s="2">
        <f t="shared" si="0"/>
        <v>84</v>
      </c>
      <c r="G47" s="2">
        <v>952</v>
      </c>
      <c r="H47" s="2">
        <f t="shared" si="1"/>
        <v>1036</v>
      </c>
      <c r="I47" s="2"/>
      <c r="J47" s="4">
        <f t="shared" si="2"/>
        <v>13.5</v>
      </c>
      <c r="K47" s="3">
        <v>14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C27" sqref="C27"/>
    </sheetView>
  </sheetViews>
  <sheetFormatPr defaultColWidth="11.421875" defaultRowHeight="15"/>
  <cols>
    <col min="1" max="1" width="4.28125" style="0" customWidth="1"/>
    <col min="2" max="2" width="7.28125" style="0" customWidth="1"/>
    <col min="3" max="3" width="19.28125" style="0" customWidth="1"/>
    <col min="4" max="4" width="13.00390625" style="0" customWidth="1"/>
    <col min="5" max="5" width="5.57421875" style="0" customWidth="1"/>
    <col min="6" max="6" width="9.00390625" style="0" customWidth="1"/>
    <col min="7" max="7" width="6.28125" style="0" customWidth="1"/>
    <col min="8" max="8" width="6.8515625" style="0" customWidth="1"/>
    <col min="9" max="9" width="8.57421875" style="0" customWidth="1"/>
    <col min="10" max="10" width="10.00390625" style="0" customWidth="1"/>
    <col min="11" max="11" width="5.421875" style="0" customWidth="1"/>
  </cols>
  <sheetData>
    <row r="1" ht="20.25">
      <c r="A1" s="6" t="s">
        <v>386</v>
      </c>
    </row>
    <row r="3" spans="1:11" ht="15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</row>
    <row r="4" spans="1:11" ht="15">
      <c r="A4" s="2">
        <v>1</v>
      </c>
      <c r="B4" s="15">
        <v>23451</v>
      </c>
      <c r="C4" s="15" t="s">
        <v>15</v>
      </c>
      <c r="D4" s="15" t="s">
        <v>16</v>
      </c>
      <c r="E4" s="15">
        <v>193</v>
      </c>
      <c r="F4" s="2">
        <f aca="true" t="shared" si="0" ref="F4:F23">K4*8</f>
        <v>40</v>
      </c>
      <c r="G4" s="2">
        <v>1711</v>
      </c>
      <c r="H4" s="2">
        <f aca="true" t="shared" si="1" ref="H4:H23">F4+G4</f>
        <v>1751</v>
      </c>
      <c r="I4" s="2"/>
      <c r="J4" s="4">
        <f aca="true" t="shared" si="2" ref="J4:J23">(200-E4)*(75/100)</f>
        <v>5.25</v>
      </c>
      <c r="K4" s="15">
        <v>5</v>
      </c>
    </row>
    <row r="5" spans="1:11" ht="15">
      <c r="A5" s="2">
        <v>2</v>
      </c>
      <c r="B5" s="2">
        <v>17154</v>
      </c>
      <c r="C5" s="15" t="s">
        <v>13</v>
      </c>
      <c r="D5" s="15" t="s">
        <v>14</v>
      </c>
      <c r="E5" s="15">
        <v>212</v>
      </c>
      <c r="F5" s="2">
        <f t="shared" si="0"/>
        <v>0</v>
      </c>
      <c r="G5" s="2">
        <v>1703</v>
      </c>
      <c r="H5" s="2">
        <f t="shared" si="1"/>
        <v>1703</v>
      </c>
      <c r="I5" s="2"/>
      <c r="J5" s="4">
        <f t="shared" si="2"/>
        <v>-9</v>
      </c>
      <c r="K5" s="15">
        <v>0</v>
      </c>
    </row>
    <row r="6" spans="1:11" ht="15">
      <c r="A6" s="2">
        <v>3</v>
      </c>
      <c r="B6" s="2">
        <v>17034</v>
      </c>
      <c r="C6" s="2" t="s">
        <v>119</v>
      </c>
      <c r="D6" s="2" t="s">
        <v>24</v>
      </c>
      <c r="E6" s="15">
        <v>206</v>
      </c>
      <c r="F6" s="2">
        <f t="shared" si="0"/>
        <v>0</v>
      </c>
      <c r="G6" s="2">
        <v>1636</v>
      </c>
      <c r="H6" s="2">
        <f t="shared" si="1"/>
        <v>1636</v>
      </c>
      <c r="I6" s="2"/>
      <c r="J6" s="4">
        <f t="shared" si="2"/>
        <v>-4.5</v>
      </c>
      <c r="K6" s="15">
        <v>0</v>
      </c>
    </row>
    <row r="7" spans="1:11" ht="15">
      <c r="A7" s="2">
        <v>4</v>
      </c>
      <c r="B7" s="2">
        <v>22286</v>
      </c>
      <c r="C7" s="2" t="s">
        <v>18</v>
      </c>
      <c r="D7" s="2" t="s">
        <v>16</v>
      </c>
      <c r="E7" s="15">
        <v>173</v>
      </c>
      <c r="F7" s="2">
        <f t="shared" si="0"/>
        <v>160</v>
      </c>
      <c r="G7" s="2">
        <v>1456</v>
      </c>
      <c r="H7" s="2">
        <f t="shared" si="1"/>
        <v>1616</v>
      </c>
      <c r="I7" s="2"/>
      <c r="J7" s="4">
        <f t="shared" si="2"/>
        <v>20.25</v>
      </c>
      <c r="K7" s="15">
        <v>20</v>
      </c>
    </row>
    <row r="8" spans="1:11" ht="15">
      <c r="A8" s="2">
        <v>5</v>
      </c>
      <c r="B8" s="15">
        <v>17290</v>
      </c>
      <c r="C8" s="15" t="s">
        <v>212</v>
      </c>
      <c r="D8" s="15" t="s">
        <v>16</v>
      </c>
      <c r="E8" s="15">
        <v>172</v>
      </c>
      <c r="F8" s="2">
        <f t="shared" si="0"/>
        <v>168</v>
      </c>
      <c r="G8" s="2">
        <v>1435</v>
      </c>
      <c r="H8" s="2">
        <f t="shared" si="1"/>
        <v>1603</v>
      </c>
      <c r="I8" s="2"/>
      <c r="J8" s="4">
        <f t="shared" si="2"/>
        <v>21</v>
      </c>
      <c r="K8" s="15">
        <v>21</v>
      </c>
    </row>
    <row r="9" spans="1:11" ht="15">
      <c r="A9" s="2">
        <v>6</v>
      </c>
      <c r="B9" s="2">
        <v>17178</v>
      </c>
      <c r="C9" s="2" t="s">
        <v>173</v>
      </c>
      <c r="D9" s="2" t="s">
        <v>16</v>
      </c>
      <c r="E9" s="15">
        <v>187</v>
      </c>
      <c r="F9" s="2">
        <f t="shared" si="0"/>
        <v>80</v>
      </c>
      <c r="G9" s="2">
        <v>1521</v>
      </c>
      <c r="H9" s="2">
        <f t="shared" si="1"/>
        <v>1601</v>
      </c>
      <c r="I9" s="2"/>
      <c r="J9" s="4">
        <f t="shared" si="2"/>
        <v>9.75</v>
      </c>
      <c r="K9" s="15">
        <v>10</v>
      </c>
    </row>
    <row r="10" spans="1:11" ht="15">
      <c r="A10" s="2">
        <v>7</v>
      </c>
      <c r="B10" s="2">
        <v>17279</v>
      </c>
      <c r="C10" s="2" t="s">
        <v>31</v>
      </c>
      <c r="D10" s="2" t="s">
        <v>16</v>
      </c>
      <c r="E10" s="15">
        <v>190</v>
      </c>
      <c r="F10" s="2">
        <f t="shared" si="0"/>
        <v>64</v>
      </c>
      <c r="G10" s="2">
        <v>1513</v>
      </c>
      <c r="H10" s="2">
        <f t="shared" si="1"/>
        <v>1577</v>
      </c>
      <c r="I10" s="2"/>
      <c r="J10" s="4">
        <f t="shared" si="2"/>
        <v>7.5</v>
      </c>
      <c r="K10" s="2">
        <v>8</v>
      </c>
    </row>
    <row r="11" spans="1:11" ht="15">
      <c r="A11" s="2">
        <v>8</v>
      </c>
      <c r="B11" s="2">
        <v>21960</v>
      </c>
      <c r="C11" s="2" t="s">
        <v>57</v>
      </c>
      <c r="D11" s="2" t="s">
        <v>16</v>
      </c>
      <c r="E11" s="2">
        <v>170</v>
      </c>
      <c r="F11" s="2">
        <f t="shared" si="0"/>
        <v>184</v>
      </c>
      <c r="G11" s="2">
        <v>1393</v>
      </c>
      <c r="H11" s="2">
        <f t="shared" si="1"/>
        <v>1577</v>
      </c>
      <c r="I11" s="2"/>
      <c r="J11" s="4">
        <f t="shared" si="2"/>
        <v>22.5</v>
      </c>
      <c r="K11" s="15">
        <v>23</v>
      </c>
    </row>
    <row r="12" spans="1:11" ht="15">
      <c r="A12" s="2">
        <v>9</v>
      </c>
      <c r="B12" s="2">
        <v>17116</v>
      </c>
      <c r="C12" s="2" t="s">
        <v>23</v>
      </c>
      <c r="D12" s="2" t="s">
        <v>24</v>
      </c>
      <c r="E12" s="15">
        <v>187</v>
      </c>
      <c r="F12" s="2">
        <f t="shared" si="0"/>
        <v>80</v>
      </c>
      <c r="G12" s="2">
        <v>1478</v>
      </c>
      <c r="H12" s="2">
        <f t="shared" si="1"/>
        <v>1558</v>
      </c>
      <c r="I12" s="2"/>
      <c r="J12" s="4">
        <f t="shared" si="2"/>
        <v>9.75</v>
      </c>
      <c r="K12" s="15">
        <v>10</v>
      </c>
    </row>
    <row r="13" spans="1:11" ht="15">
      <c r="A13" s="2">
        <v>10</v>
      </c>
      <c r="B13" s="2">
        <v>20573</v>
      </c>
      <c r="C13" s="2" t="s">
        <v>22</v>
      </c>
      <c r="D13" s="2" t="s">
        <v>14</v>
      </c>
      <c r="E13" s="15">
        <v>206</v>
      </c>
      <c r="F13" s="2">
        <f t="shared" si="0"/>
        <v>0</v>
      </c>
      <c r="G13" s="2">
        <v>1557</v>
      </c>
      <c r="H13" s="2">
        <f t="shared" si="1"/>
        <v>1557</v>
      </c>
      <c r="I13" s="2"/>
      <c r="J13" s="4">
        <f t="shared" si="2"/>
        <v>-4.5</v>
      </c>
      <c r="K13" s="15">
        <v>0</v>
      </c>
    </row>
    <row r="14" spans="1:11" ht="15">
      <c r="A14" s="2">
        <v>11</v>
      </c>
      <c r="B14" s="2">
        <v>17217</v>
      </c>
      <c r="C14" s="2" t="s">
        <v>58</v>
      </c>
      <c r="D14" s="2" t="s">
        <v>24</v>
      </c>
      <c r="E14" s="15">
        <v>190</v>
      </c>
      <c r="F14" s="2">
        <f t="shared" si="0"/>
        <v>64</v>
      </c>
      <c r="G14" s="2">
        <v>1465</v>
      </c>
      <c r="H14" s="2">
        <f t="shared" si="1"/>
        <v>1529</v>
      </c>
      <c r="I14" s="2"/>
      <c r="J14" s="4">
        <f t="shared" si="2"/>
        <v>7.5</v>
      </c>
      <c r="K14" s="15">
        <v>8</v>
      </c>
    </row>
    <row r="15" spans="1:11" ht="15">
      <c r="A15" s="2">
        <v>12</v>
      </c>
      <c r="B15" s="2">
        <v>17179</v>
      </c>
      <c r="C15" s="2" t="s">
        <v>222</v>
      </c>
      <c r="D15" s="2" t="s">
        <v>16</v>
      </c>
      <c r="E15" s="3">
        <v>183</v>
      </c>
      <c r="F15" s="2">
        <f t="shared" si="0"/>
        <v>104</v>
      </c>
      <c r="G15" s="2">
        <v>1399</v>
      </c>
      <c r="H15" s="2">
        <f t="shared" si="1"/>
        <v>1503</v>
      </c>
      <c r="I15" s="2"/>
      <c r="J15" s="4">
        <f t="shared" si="2"/>
        <v>12.75</v>
      </c>
      <c r="K15" s="3">
        <v>13</v>
      </c>
    </row>
    <row r="16" spans="1:11" ht="15">
      <c r="A16" s="2">
        <v>13</v>
      </c>
      <c r="B16" s="2">
        <v>22637</v>
      </c>
      <c r="C16" s="2" t="s">
        <v>226</v>
      </c>
      <c r="D16" s="2" t="s">
        <v>14</v>
      </c>
      <c r="E16" s="15">
        <v>200</v>
      </c>
      <c r="F16" s="2">
        <f t="shared" si="0"/>
        <v>0</v>
      </c>
      <c r="G16" s="2">
        <v>1494</v>
      </c>
      <c r="H16" s="2">
        <f t="shared" si="1"/>
        <v>1494</v>
      </c>
      <c r="I16" s="2"/>
      <c r="J16" s="4">
        <f t="shared" si="2"/>
        <v>0</v>
      </c>
      <c r="K16" s="15">
        <v>0</v>
      </c>
    </row>
    <row r="17" spans="1:11" ht="15">
      <c r="A17" s="2">
        <v>14</v>
      </c>
      <c r="B17" s="2">
        <v>17226</v>
      </c>
      <c r="C17" s="2" t="s">
        <v>159</v>
      </c>
      <c r="D17" s="2" t="s">
        <v>14</v>
      </c>
      <c r="E17" s="15">
        <v>179</v>
      </c>
      <c r="F17" s="2">
        <f t="shared" si="0"/>
        <v>128</v>
      </c>
      <c r="G17" s="2">
        <v>1366</v>
      </c>
      <c r="H17" s="2">
        <f t="shared" si="1"/>
        <v>1494</v>
      </c>
      <c r="I17" s="2"/>
      <c r="J17" s="4">
        <f t="shared" si="2"/>
        <v>15.75</v>
      </c>
      <c r="K17" s="15">
        <v>16</v>
      </c>
    </row>
    <row r="18" spans="1:11" ht="15">
      <c r="A18" s="2">
        <v>15</v>
      </c>
      <c r="B18" s="2">
        <v>22517</v>
      </c>
      <c r="C18" s="2" t="s">
        <v>72</v>
      </c>
      <c r="D18" s="2" t="s">
        <v>24</v>
      </c>
      <c r="E18" s="15">
        <v>195</v>
      </c>
      <c r="F18" s="2">
        <f t="shared" si="0"/>
        <v>32</v>
      </c>
      <c r="G18" s="2">
        <v>1450</v>
      </c>
      <c r="H18" s="2">
        <f t="shared" si="1"/>
        <v>1482</v>
      </c>
      <c r="I18" s="2"/>
      <c r="J18" s="4">
        <f t="shared" si="2"/>
        <v>3.75</v>
      </c>
      <c r="K18" s="15">
        <v>4</v>
      </c>
    </row>
    <row r="19" spans="1:11" ht="15">
      <c r="A19" s="2">
        <v>16</v>
      </c>
      <c r="B19" s="2">
        <v>23020</v>
      </c>
      <c r="C19" s="2" t="s">
        <v>94</v>
      </c>
      <c r="D19" s="2" t="s">
        <v>16</v>
      </c>
      <c r="E19" s="15">
        <v>152</v>
      </c>
      <c r="F19" s="2">
        <f t="shared" si="0"/>
        <v>288</v>
      </c>
      <c r="G19" s="2">
        <v>1194</v>
      </c>
      <c r="H19" s="2">
        <f t="shared" si="1"/>
        <v>1482</v>
      </c>
      <c r="I19" s="2"/>
      <c r="J19" s="4">
        <f t="shared" si="2"/>
        <v>36</v>
      </c>
      <c r="K19" s="15">
        <v>36</v>
      </c>
    </row>
    <row r="20" spans="1:11" ht="15">
      <c r="A20" s="2">
        <v>17</v>
      </c>
      <c r="B20" s="2">
        <v>21129</v>
      </c>
      <c r="C20" s="2" t="s">
        <v>25</v>
      </c>
      <c r="D20" s="2" t="s">
        <v>24</v>
      </c>
      <c r="E20" s="15">
        <v>199</v>
      </c>
      <c r="F20" s="2">
        <f t="shared" si="0"/>
        <v>8</v>
      </c>
      <c r="G20" s="2">
        <v>1449</v>
      </c>
      <c r="H20" s="2">
        <f t="shared" si="1"/>
        <v>1457</v>
      </c>
      <c r="I20" s="2"/>
      <c r="J20" s="4">
        <f t="shared" si="2"/>
        <v>0.75</v>
      </c>
      <c r="K20" s="15">
        <v>1</v>
      </c>
    </row>
    <row r="21" spans="1:11" ht="15">
      <c r="A21" s="2">
        <v>18</v>
      </c>
      <c r="B21" s="2">
        <v>17157</v>
      </c>
      <c r="C21" s="2" t="s">
        <v>26</v>
      </c>
      <c r="D21" s="15" t="s">
        <v>16</v>
      </c>
      <c r="E21" s="15">
        <v>198</v>
      </c>
      <c r="F21" s="2">
        <f t="shared" si="0"/>
        <v>16</v>
      </c>
      <c r="G21" s="2">
        <v>1432</v>
      </c>
      <c r="H21" s="2">
        <f t="shared" si="1"/>
        <v>1448</v>
      </c>
      <c r="I21" s="2"/>
      <c r="J21" s="4">
        <f t="shared" si="2"/>
        <v>1.5</v>
      </c>
      <c r="K21" s="15">
        <v>2</v>
      </c>
    </row>
    <row r="22" spans="1:11" ht="15">
      <c r="A22" s="2">
        <v>19</v>
      </c>
      <c r="B22" s="2">
        <v>17038</v>
      </c>
      <c r="C22" s="2" t="s">
        <v>194</v>
      </c>
      <c r="D22" s="2" t="s">
        <v>14</v>
      </c>
      <c r="E22" s="15">
        <v>200</v>
      </c>
      <c r="F22" s="2">
        <f t="shared" si="0"/>
        <v>0</v>
      </c>
      <c r="G22" s="2">
        <v>1396</v>
      </c>
      <c r="H22" s="2">
        <f t="shared" si="1"/>
        <v>1396</v>
      </c>
      <c r="I22" s="2"/>
      <c r="J22" s="4">
        <f t="shared" si="2"/>
        <v>0</v>
      </c>
      <c r="K22" s="15">
        <v>0</v>
      </c>
    </row>
    <row r="23" spans="1:11" ht="15">
      <c r="A23" s="2">
        <v>20</v>
      </c>
      <c r="B23" s="2">
        <v>21665</v>
      </c>
      <c r="C23" s="2" t="s">
        <v>77</v>
      </c>
      <c r="D23" s="15" t="s">
        <v>14</v>
      </c>
      <c r="E23" s="15">
        <v>211</v>
      </c>
      <c r="F23" s="2">
        <f t="shared" si="0"/>
        <v>0</v>
      </c>
      <c r="G23" s="2">
        <v>1343</v>
      </c>
      <c r="H23" s="2">
        <f t="shared" si="1"/>
        <v>1343</v>
      </c>
      <c r="I23" s="2"/>
      <c r="J23" s="4">
        <f t="shared" si="2"/>
        <v>-8.25</v>
      </c>
      <c r="K23" s="15">
        <v>0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1">
      <selection activeCell="I21" sqref="I21"/>
    </sheetView>
  </sheetViews>
  <sheetFormatPr defaultColWidth="11.421875" defaultRowHeight="15"/>
  <cols>
    <col min="1" max="1" width="5.421875" style="0" customWidth="1"/>
    <col min="2" max="2" width="7.7109375" style="0" customWidth="1"/>
    <col min="3" max="3" width="22.140625" style="0" customWidth="1"/>
    <col min="4" max="4" width="11.8515625" style="0" customWidth="1"/>
    <col min="5" max="5" width="7.00390625" style="0" customWidth="1"/>
    <col min="6" max="6" width="8.57421875" style="0" customWidth="1"/>
    <col min="7" max="7" width="7.421875" style="0" customWidth="1"/>
    <col min="8" max="8" width="6.57421875" style="0" customWidth="1"/>
    <col min="9" max="9" width="8.421875" style="0" customWidth="1"/>
    <col min="10" max="10" width="9.28125" style="0" customWidth="1"/>
    <col min="11" max="11" width="7.8515625" style="0" customWidth="1"/>
    <col min="12" max="12" width="9.8515625" style="0" customWidth="1"/>
  </cols>
  <sheetData>
    <row r="1" ht="20.25">
      <c r="A1" s="6" t="s">
        <v>403</v>
      </c>
    </row>
    <row r="2" ht="20.25">
      <c r="A2" s="6"/>
    </row>
    <row r="3" spans="1:12" ht="15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t="s">
        <v>12</v>
      </c>
    </row>
    <row r="4" spans="1:12" ht="15">
      <c r="A4" s="2">
        <v>1</v>
      </c>
      <c r="B4" s="2">
        <v>21704</v>
      </c>
      <c r="C4" s="2" t="s">
        <v>113</v>
      </c>
      <c r="D4" s="2" t="s">
        <v>46</v>
      </c>
      <c r="E4" s="2">
        <v>181</v>
      </c>
      <c r="F4" s="2">
        <f>K4*6</f>
        <v>84</v>
      </c>
      <c r="G4" s="2">
        <v>1487</v>
      </c>
      <c r="H4" s="2">
        <f aca="true" t="shared" si="0" ref="H4:H35">F4+G4</f>
        <v>1571</v>
      </c>
      <c r="I4" s="2"/>
      <c r="J4" s="4">
        <f aca="true" t="shared" si="1" ref="J4:J35">(200-E4)*(75/100)</f>
        <v>14.25</v>
      </c>
      <c r="K4" s="3">
        <v>14</v>
      </c>
      <c r="L4" s="4">
        <f>IF(J4&gt;38,38,J4)</f>
        <v>14.25</v>
      </c>
    </row>
    <row r="5" spans="1:12" ht="15">
      <c r="A5" s="2">
        <v>2</v>
      </c>
      <c r="B5" s="2">
        <v>17034</v>
      </c>
      <c r="C5" s="2" t="s">
        <v>119</v>
      </c>
      <c r="D5" s="2" t="s">
        <v>24</v>
      </c>
      <c r="E5" s="15">
        <v>210</v>
      </c>
      <c r="F5" s="2">
        <f>K5*8</f>
        <v>0</v>
      </c>
      <c r="G5" s="2">
        <v>1537</v>
      </c>
      <c r="H5" s="2">
        <f t="shared" si="0"/>
        <v>1537</v>
      </c>
      <c r="I5" s="2"/>
      <c r="J5" s="4">
        <f t="shared" si="1"/>
        <v>-7.5</v>
      </c>
      <c r="K5" s="15">
        <v>0</v>
      </c>
      <c r="L5" s="4">
        <f>IF(J5&lt;0,0,J5)</f>
        <v>0</v>
      </c>
    </row>
    <row r="6" spans="1:12" ht="15">
      <c r="A6" s="2">
        <v>3</v>
      </c>
      <c r="B6" s="3">
        <v>24303</v>
      </c>
      <c r="C6" t="s">
        <v>404</v>
      </c>
      <c r="D6" s="3" t="s">
        <v>46</v>
      </c>
      <c r="E6" s="3">
        <v>213</v>
      </c>
      <c r="F6" s="2">
        <f>K6*6</f>
        <v>0</v>
      </c>
      <c r="G6" s="2">
        <v>1532</v>
      </c>
      <c r="H6" s="2">
        <f t="shared" si="0"/>
        <v>1532</v>
      </c>
      <c r="I6" s="2"/>
      <c r="J6" s="4">
        <f t="shared" si="1"/>
        <v>-9.75</v>
      </c>
      <c r="K6" s="3">
        <v>0</v>
      </c>
      <c r="L6" s="4">
        <f>IF(J6&gt;38,38,J6)</f>
        <v>-9.75</v>
      </c>
    </row>
    <row r="7" spans="1:12" ht="15">
      <c r="A7" s="2">
        <v>4</v>
      </c>
      <c r="B7" s="2">
        <v>21553</v>
      </c>
      <c r="C7" s="2" t="s">
        <v>221</v>
      </c>
      <c r="D7" s="2" t="s">
        <v>46</v>
      </c>
      <c r="E7" s="2">
        <v>174</v>
      </c>
      <c r="F7" s="2">
        <f>K7*8</f>
        <v>160</v>
      </c>
      <c r="G7" s="2">
        <v>1365</v>
      </c>
      <c r="H7" s="2">
        <f t="shared" si="0"/>
        <v>1525</v>
      </c>
      <c r="I7" s="2"/>
      <c r="J7" s="4">
        <f t="shared" si="1"/>
        <v>19.5</v>
      </c>
      <c r="K7" s="15">
        <v>20</v>
      </c>
      <c r="L7" s="4">
        <f>IF(J7&gt;38,38,J7)</f>
        <v>19.5</v>
      </c>
    </row>
    <row r="8" spans="1:12" ht="15">
      <c r="A8" s="2">
        <v>5</v>
      </c>
      <c r="B8" s="2">
        <v>22292</v>
      </c>
      <c r="C8" s="2" t="s">
        <v>68</v>
      </c>
      <c r="D8" s="2" t="s">
        <v>46</v>
      </c>
      <c r="E8" s="3">
        <v>217</v>
      </c>
      <c r="F8" s="2">
        <f>K8*6</f>
        <v>0</v>
      </c>
      <c r="G8" s="2">
        <v>1514</v>
      </c>
      <c r="H8" s="2">
        <f t="shared" si="0"/>
        <v>1514</v>
      </c>
      <c r="I8" s="2"/>
      <c r="J8" s="4">
        <f t="shared" si="1"/>
        <v>-12.75</v>
      </c>
      <c r="K8" s="3">
        <v>0</v>
      </c>
      <c r="L8" s="4">
        <f>IF(J8&lt;0,0,J8)</f>
        <v>0</v>
      </c>
    </row>
    <row r="9" spans="1:12" ht="15">
      <c r="A9" s="2">
        <v>6</v>
      </c>
      <c r="B9" s="2">
        <v>21554</v>
      </c>
      <c r="C9" s="2" t="s">
        <v>118</v>
      </c>
      <c r="D9" s="2" t="s">
        <v>46</v>
      </c>
      <c r="E9" s="3">
        <v>176</v>
      </c>
      <c r="F9" s="2">
        <f>K9*6</f>
        <v>108</v>
      </c>
      <c r="G9" s="2">
        <v>1400</v>
      </c>
      <c r="H9" s="2">
        <f t="shared" si="0"/>
        <v>1508</v>
      </c>
      <c r="I9" s="2"/>
      <c r="J9" s="4">
        <f t="shared" si="1"/>
        <v>18</v>
      </c>
      <c r="K9" s="3">
        <v>18</v>
      </c>
      <c r="L9" s="4">
        <f>IF(J9&gt;38,38,J9)</f>
        <v>18</v>
      </c>
    </row>
    <row r="10" spans="1:12" ht="15">
      <c r="A10" s="2">
        <v>7</v>
      </c>
      <c r="B10" s="2">
        <v>17154</v>
      </c>
      <c r="C10" s="15" t="s">
        <v>13</v>
      </c>
      <c r="D10" s="15" t="s">
        <v>14</v>
      </c>
      <c r="E10" s="15">
        <v>218</v>
      </c>
      <c r="F10" s="2">
        <f>K10*8</f>
        <v>0</v>
      </c>
      <c r="G10" s="2">
        <v>1503</v>
      </c>
      <c r="H10" s="2">
        <f t="shared" si="0"/>
        <v>1503</v>
      </c>
      <c r="I10" s="2"/>
      <c r="J10" s="4">
        <f t="shared" si="1"/>
        <v>-13.5</v>
      </c>
      <c r="K10" s="15">
        <v>0</v>
      </c>
      <c r="L10" s="4">
        <f>IF(J10&gt;38,38,J10)</f>
        <v>-13.5</v>
      </c>
    </row>
    <row r="11" spans="1:12" ht="15">
      <c r="A11" s="2">
        <v>8</v>
      </c>
      <c r="B11" s="3">
        <v>24134</v>
      </c>
      <c r="C11" t="s">
        <v>405</v>
      </c>
      <c r="D11" s="3" t="s">
        <v>46</v>
      </c>
      <c r="E11" s="3">
        <v>174</v>
      </c>
      <c r="F11" s="2">
        <f>K11*6</f>
        <v>120</v>
      </c>
      <c r="G11" s="2">
        <v>1368</v>
      </c>
      <c r="H11" s="2">
        <f t="shared" si="0"/>
        <v>1488</v>
      </c>
      <c r="I11" s="2"/>
      <c r="J11" s="4">
        <f t="shared" si="1"/>
        <v>19.5</v>
      </c>
      <c r="K11" s="3">
        <v>20</v>
      </c>
      <c r="L11" s="4">
        <f>IF(J11&gt;38,38,J11)</f>
        <v>19.5</v>
      </c>
    </row>
    <row r="12" spans="1:12" ht="15">
      <c r="A12" s="2">
        <v>9</v>
      </c>
      <c r="B12" s="2">
        <v>23002</v>
      </c>
      <c r="C12" s="2" t="s">
        <v>348</v>
      </c>
      <c r="D12" s="2" t="s">
        <v>46</v>
      </c>
      <c r="E12" s="3"/>
      <c r="F12" s="2">
        <f>K12*12</f>
        <v>420</v>
      </c>
      <c r="G12" s="2">
        <v>1068</v>
      </c>
      <c r="H12" s="2">
        <f t="shared" si="0"/>
        <v>1488</v>
      </c>
      <c r="I12" s="2"/>
      <c r="J12" s="4">
        <f t="shared" si="1"/>
        <v>150</v>
      </c>
      <c r="K12" s="3">
        <v>35</v>
      </c>
      <c r="L12" s="4">
        <f>IF(J12&gt;38,38,J12)</f>
        <v>38</v>
      </c>
    </row>
    <row r="13" spans="1:12" ht="15">
      <c r="A13" s="2">
        <v>10</v>
      </c>
      <c r="B13" s="2">
        <v>22263</v>
      </c>
      <c r="C13" s="2" t="s">
        <v>121</v>
      </c>
      <c r="D13" s="2" t="s">
        <v>46</v>
      </c>
      <c r="E13" s="3">
        <v>215</v>
      </c>
      <c r="F13" s="2">
        <f>K13*6</f>
        <v>0</v>
      </c>
      <c r="G13" s="2">
        <v>1476</v>
      </c>
      <c r="H13" s="2">
        <f t="shared" si="0"/>
        <v>1476</v>
      </c>
      <c r="I13" s="2"/>
      <c r="J13" s="4">
        <f t="shared" si="1"/>
        <v>-11.25</v>
      </c>
      <c r="K13" s="3">
        <v>0</v>
      </c>
      <c r="L13" s="4">
        <f>IF(J13&lt;0,0,J13)</f>
        <v>0</v>
      </c>
    </row>
    <row r="14" spans="1:12" ht="15">
      <c r="A14" s="2">
        <v>11</v>
      </c>
      <c r="B14" s="2">
        <v>21665</v>
      </c>
      <c r="C14" s="2" t="s">
        <v>77</v>
      </c>
      <c r="D14" s="15" t="s">
        <v>14</v>
      </c>
      <c r="E14" s="15">
        <v>216</v>
      </c>
      <c r="F14" s="2">
        <f>K14*8</f>
        <v>0</v>
      </c>
      <c r="G14" s="2">
        <v>1468</v>
      </c>
      <c r="H14" s="2">
        <f t="shared" si="0"/>
        <v>1468</v>
      </c>
      <c r="I14" s="2"/>
      <c r="J14" s="4">
        <f t="shared" si="1"/>
        <v>-12</v>
      </c>
      <c r="K14" s="15">
        <v>0</v>
      </c>
      <c r="L14" s="4">
        <f>IF(J14&lt;0,0,J14)</f>
        <v>0</v>
      </c>
    </row>
    <row r="15" spans="1:12" ht="15">
      <c r="A15" s="2">
        <v>12</v>
      </c>
      <c r="B15" s="2">
        <v>21556</v>
      </c>
      <c r="C15" s="2" t="s">
        <v>97</v>
      </c>
      <c r="D15" s="2" t="s">
        <v>46</v>
      </c>
      <c r="E15" s="3">
        <v>204</v>
      </c>
      <c r="F15" s="2">
        <f>K15*6</f>
        <v>0</v>
      </c>
      <c r="G15" s="2">
        <v>1462</v>
      </c>
      <c r="H15" s="2">
        <f t="shared" si="0"/>
        <v>1462</v>
      </c>
      <c r="I15" s="2"/>
      <c r="J15" s="4">
        <f t="shared" si="1"/>
        <v>-3</v>
      </c>
      <c r="K15" s="3">
        <v>0</v>
      </c>
      <c r="L15" s="4">
        <f>IF(J15&gt;38,38,J15)</f>
        <v>-3</v>
      </c>
    </row>
    <row r="16" spans="1:12" ht="15">
      <c r="A16" s="2">
        <v>13</v>
      </c>
      <c r="B16" s="2">
        <v>24304</v>
      </c>
      <c r="C16" s="2" t="s">
        <v>406</v>
      </c>
      <c r="D16" s="2" t="s">
        <v>46</v>
      </c>
      <c r="E16" s="15">
        <v>0</v>
      </c>
      <c r="F16" s="2">
        <f>K16*8</f>
        <v>304</v>
      </c>
      <c r="G16" s="2">
        <v>1143</v>
      </c>
      <c r="H16" s="2">
        <f t="shared" si="0"/>
        <v>1447</v>
      </c>
      <c r="I16" s="2"/>
      <c r="J16" s="4">
        <f t="shared" si="1"/>
        <v>150</v>
      </c>
      <c r="K16" s="15">
        <v>38</v>
      </c>
      <c r="L16" s="4">
        <f>IF(J16&gt;38,38,J16)</f>
        <v>38</v>
      </c>
    </row>
    <row r="17" spans="1:12" ht="15">
      <c r="A17" s="2">
        <v>14</v>
      </c>
      <c r="B17" s="2">
        <v>22264</v>
      </c>
      <c r="C17" s="2" t="s">
        <v>88</v>
      </c>
      <c r="D17" s="2" t="s">
        <v>46</v>
      </c>
      <c r="E17" s="3">
        <v>181</v>
      </c>
      <c r="F17" s="2">
        <f>K17*6</f>
        <v>84</v>
      </c>
      <c r="G17" s="2">
        <v>1356</v>
      </c>
      <c r="H17" s="2">
        <f t="shared" si="0"/>
        <v>1440</v>
      </c>
      <c r="I17" s="2" t="s">
        <v>47</v>
      </c>
      <c r="J17" s="4">
        <f t="shared" si="1"/>
        <v>14.25</v>
      </c>
      <c r="K17" s="3">
        <v>14</v>
      </c>
      <c r="L17" s="4">
        <f>IF(J17&gt;38,38,J17)</f>
        <v>14.25</v>
      </c>
    </row>
    <row r="18" spans="1:12" ht="15">
      <c r="A18" s="2">
        <v>15</v>
      </c>
      <c r="B18" s="2">
        <v>17116</v>
      </c>
      <c r="C18" s="2" t="s">
        <v>23</v>
      </c>
      <c r="D18" s="2" t="s">
        <v>24</v>
      </c>
      <c r="E18" s="15">
        <v>189</v>
      </c>
      <c r="F18" s="2">
        <f>K18*8</f>
        <v>64</v>
      </c>
      <c r="G18" s="2">
        <v>1368</v>
      </c>
      <c r="H18" s="2">
        <f t="shared" si="0"/>
        <v>1432</v>
      </c>
      <c r="I18" s="2"/>
      <c r="J18" s="4">
        <f t="shared" si="1"/>
        <v>8.25</v>
      </c>
      <c r="K18" s="15">
        <v>8</v>
      </c>
      <c r="L18" s="4">
        <f>IF(J18&lt;0,0,J18)</f>
        <v>8.25</v>
      </c>
    </row>
    <row r="19" spans="1:12" ht="15">
      <c r="A19" s="2">
        <v>16</v>
      </c>
      <c r="B19" s="2">
        <v>1058</v>
      </c>
      <c r="C19" s="2" t="s">
        <v>184</v>
      </c>
      <c r="D19" s="2" t="s">
        <v>46</v>
      </c>
      <c r="E19" s="2">
        <v>196</v>
      </c>
      <c r="F19" s="2">
        <f>K19*6</f>
        <v>18</v>
      </c>
      <c r="G19" s="2">
        <v>1411</v>
      </c>
      <c r="H19" s="2">
        <f t="shared" si="0"/>
        <v>1429</v>
      </c>
      <c r="I19" s="2"/>
      <c r="J19" s="4">
        <f t="shared" si="1"/>
        <v>3</v>
      </c>
      <c r="K19" s="3">
        <v>3</v>
      </c>
      <c r="L19" s="4">
        <f>IF(J19&gt;38,38,J19)</f>
        <v>3</v>
      </c>
    </row>
    <row r="20" spans="1:12" ht="15">
      <c r="A20" s="2">
        <v>17</v>
      </c>
      <c r="B20" s="2">
        <v>21649</v>
      </c>
      <c r="C20" s="2" t="s">
        <v>116</v>
      </c>
      <c r="D20" s="2" t="s">
        <v>46</v>
      </c>
      <c r="E20" s="2">
        <v>187</v>
      </c>
      <c r="F20" s="2">
        <f>K20*6</f>
        <v>60</v>
      </c>
      <c r="G20" s="2">
        <v>1357</v>
      </c>
      <c r="H20" s="2">
        <f t="shared" si="0"/>
        <v>1417</v>
      </c>
      <c r="I20" s="2"/>
      <c r="J20" s="4">
        <f t="shared" si="1"/>
        <v>9.75</v>
      </c>
      <c r="K20" s="3">
        <v>10</v>
      </c>
      <c r="L20" s="4">
        <f>IF(J20&lt;0,0,J20)</f>
        <v>9.75</v>
      </c>
    </row>
    <row r="21" spans="1:12" ht="15">
      <c r="A21" s="2">
        <v>18</v>
      </c>
      <c r="B21" s="2">
        <v>17147</v>
      </c>
      <c r="C21" s="2" t="s">
        <v>19</v>
      </c>
      <c r="D21" s="2" t="s">
        <v>14</v>
      </c>
      <c r="E21" s="3">
        <v>218</v>
      </c>
      <c r="F21" s="2">
        <f>K21*6</f>
        <v>0</v>
      </c>
      <c r="G21" s="2">
        <v>1413</v>
      </c>
      <c r="H21" s="2">
        <f t="shared" si="0"/>
        <v>1413</v>
      </c>
      <c r="I21" s="2"/>
      <c r="J21" s="4">
        <f t="shared" si="1"/>
        <v>-13.5</v>
      </c>
      <c r="K21" s="3">
        <v>0</v>
      </c>
      <c r="L21" s="4">
        <f>IF(J21&gt;38,38,J21)</f>
        <v>-13.5</v>
      </c>
    </row>
    <row r="22" spans="1:12" ht="15">
      <c r="A22" s="2">
        <v>19</v>
      </c>
      <c r="B22" s="2">
        <v>22286</v>
      </c>
      <c r="C22" s="2" t="s">
        <v>18</v>
      </c>
      <c r="D22" s="2" t="s">
        <v>16</v>
      </c>
      <c r="E22" s="15">
        <v>171</v>
      </c>
      <c r="F22" s="2">
        <f>K22*8</f>
        <v>176</v>
      </c>
      <c r="G22" s="2">
        <v>1236</v>
      </c>
      <c r="H22" s="2">
        <f t="shared" si="0"/>
        <v>1412</v>
      </c>
      <c r="I22" s="2"/>
      <c r="J22" s="4">
        <f t="shared" si="1"/>
        <v>21.75</v>
      </c>
      <c r="K22" s="15">
        <v>22</v>
      </c>
      <c r="L22" s="4">
        <f>IF(J22&gt;38,38,J22)</f>
        <v>21.75</v>
      </c>
    </row>
    <row r="23" spans="1:12" ht="15">
      <c r="A23" s="2">
        <v>20</v>
      </c>
      <c r="B23" s="2">
        <v>17103</v>
      </c>
      <c r="C23" s="2" t="s">
        <v>17</v>
      </c>
      <c r="D23" s="2" t="s">
        <v>14</v>
      </c>
      <c r="E23" s="3">
        <v>210</v>
      </c>
      <c r="F23" s="2">
        <f aca="true" t="shared" si="2" ref="F23:F46">K23*6</f>
        <v>0</v>
      </c>
      <c r="G23" s="2">
        <v>1407</v>
      </c>
      <c r="H23" s="2">
        <f t="shared" si="0"/>
        <v>1407</v>
      </c>
      <c r="I23" s="2"/>
      <c r="J23" s="4">
        <f t="shared" si="1"/>
        <v>-7.5</v>
      </c>
      <c r="K23" s="3">
        <v>0</v>
      </c>
      <c r="L23" s="4">
        <f>IF(J23&gt;38,38,J23)</f>
        <v>-7.5</v>
      </c>
    </row>
    <row r="24" spans="1:12" ht="15">
      <c r="A24" s="2">
        <v>21</v>
      </c>
      <c r="B24" s="2">
        <v>20936</v>
      </c>
      <c r="C24" s="2" t="s">
        <v>80</v>
      </c>
      <c r="D24" s="2" t="s">
        <v>44</v>
      </c>
      <c r="E24" s="3">
        <v>154</v>
      </c>
      <c r="F24" s="2">
        <f t="shared" si="2"/>
        <v>210</v>
      </c>
      <c r="G24" s="2">
        <v>1193</v>
      </c>
      <c r="H24" s="2">
        <f t="shared" si="0"/>
        <v>1403</v>
      </c>
      <c r="I24" s="2"/>
      <c r="J24" s="4">
        <f t="shared" si="1"/>
        <v>34.5</v>
      </c>
      <c r="K24" s="3">
        <v>35</v>
      </c>
      <c r="L24" s="4">
        <f>IF(J24&gt;38,38,J24)</f>
        <v>34.5</v>
      </c>
    </row>
    <row r="25" spans="1:12" ht="15">
      <c r="A25" s="2">
        <v>22</v>
      </c>
      <c r="B25" s="3">
        <v>24001</v>
      </c>
      <c r="C25" s="3" t="s">
        <v>114</v>
      </c>
      <c r="D25" s="3" t="s">
        <v>44</v>
      </c>
      <c r="E25" s="3">
        <v>170</v>
      </c>
      <c r="F25" s="2">
        <f t="shared" si="2"/>
        <v>138</v>
      </c>
      <c r="G25" s="3">
        <v>1251</v>
      </c>
      <c r="H25" s="2">
        <f t="shared" si="0"/>
        <v>1389</v>
      </c>
      <c r="I25" s="2" t="s">
        <v>47</v>
      </c>
      <c r="J25" s="4">
        <f t="shared" si="1"/>
        <v>22.5</v>
      </c>
      <c r="K25" s="3">
        <v>23</v>
      </c>
      <c r="L25" s="4">
        <f>IF(J25&gt;38,38,J25)</f>
        <v>22.5</v>
      </c>
    </row>
    <row r="26" spans="1:12" ht="15">
      <c r="A26" s="2">
        <v>23</v>
      </c>
      <c r="B26" s="2">
        <v>20081</v>
      </c>
      <c r="C26" s="2" t="s">
        <v>209</v>
      </c>
      <c r="D26" s="2" t="s">
        <v>53</v>
      </c>
      <c r="E26" s="3">
        <v>198</v>
      </c>
      <c r="F26" s="2">
        <f t="shared" si="2"/>
        <v>12</v>
      </c>
      <c r="G26" s="2">
        <v>1358</v>
      </c>
      <c r="H26" s="2">
        <f t="shared" si="0"/>
        <v>1370</v>
      </c>
      <c r="I26" s="2"/>
      <c r="J26" s="4">
        <f t="shared" si="1"/>
        <v>1.5</v>
      </c>
      <c r="K26" s="3">
        <v>2</v>
      </c>
      <c r="L26" s="4">
        <f>IF(J26&lt;0,0,J26)</f>
        <v>1.5</v>
      </c>
    </row>
    <row r="27" spans="1:12" ht="15">
      <c r="A27" s="2">
        <v>24</v>
      </c>
      <c r="B27" s="2">
        <v>22030</v>
      </c>
      <c r="C27" s="2" t="s">
        <v>70</v>
      </c>
      <c r="D27" s="2" t="s">
        <v>46</v>
      </c>
      <c r="E27" s="3">
        <v>175</v>
      </c>
      <c r="F27" s="2">
        <f t="shared" si="2"/>
        <v>114</v>
      </c>
      <c r="G27" s="2">
        <v>1254</v>
      </c>
      <c r="H27" s="2">
        <f t="shared" si="0"/>
        <v>1368</v>
      </c>
      <c r="I27" s="2"/>
      <c r="J27" s="4">
        <f t="shared" si="1"/>
        <v>18.75</v>
      </c>
      <c r="K27" s="3">
        <v>19</v>
      </c>
      <c r="L27" s="4">
        <f>IF(J27&gt;38,38,J27)</f>
        <v>18.75</v>
      </c>
    </row>
    <row r="28" spans="1:12" ht="15">
      <c r="A28" s="2">
        <v>25</v>
      </c>
      <c r="B28" s="2">
        <v>22603</v>
      </c>
      <c r="C28" s="2" t="s">
        <v>199</v>
      </c>
      <c r="D28" s="2" t="s">
        <v>46</v>
      </c>
      <c r="E28" s="3">
        <v>180</v>
      </c>
      <c r="F28" s="2">
        <f t="shared" si="2"/>
        <v>90</v>
      </c>
      <c r="G28" s="2">
        <v>1268</v>
      </c>
      <c r="H28" s="2">
        <f t="shared" si="0"/>
        <v>1358</v>
      </c>
      <c r="I28" s="2" t="s">
        <v>47</v>
      </c>
      <c r="J28" s="4">
        <f t="shared" si="1"/>
        <v>15</v>
      </c>
      <c r="K28" s="3">
        <v>15</v>
      </c>
      <c r="L28" s="4">
        <f>IF(J28&gt;38,38,J28)</f>
        <v>15</v>
      </c>
    </row>
    <row r="29" spans="1:12" ht="15">
      <c r="A29" s="2">
        <v>26</v>
      </c>
      <c r="B29" s="3">
        <v>24131</v>
      </c>
      <c r="C29" t="s">
        <v>407</v>
      </c>
      <c r="D29" s="3" t="s">
        <v>46</v>
      </c>
      <c r="E29" s="3">
        <v>172</v>
      </c>
      <c r="F29" s="2">
        <f t="shared" si="2"/>
        <v>126</v>
      </c>
      <c r="G29" s="2">
        <v>1219</v>
      </c>
      <c r="H29" s="2">
        <f t="shared" si="0"/>
        <v>1345</v>
      </c>
      <c r="I29" s="2"/>
      <c r="J29" s="4">
        <f t="shared" si="1"/>
        <v>21</v>
      </c>
      <c r="K29" s="3">
        <v>21</v>
      </c>
      <c r="L29" s="4">
        <f>IF(J29&gt;38,38,J29)</f>
        <v>21</v>
      </c>
    </row>
    <row r="30" spans="1:12" ht="15">
      <c r="A30" s="2">
        <v>27</v>
      </c>
      <c r="B30" s="2">
        <v>22688</v>
      </c>
      <c r="C30" s="2" t="s">
        <v>135</v>
      </c>
      <c r="D30" s="2" t="s">
        <v>46</v>
      </c>
      <c r="E30" s="3">
        <v>187</v>
      </c>
      <c r="F30" s="2">
        <f t="shared" si="2"/>
        <v>60</v>
      </c>
      <c r="G30" s="2">
        <v>1283</v>
      </c>
      <c r="H30" s="2">
        <f t="shared" si="0"/>
        <v>1343</v>
      </c>
      <c r="I30" s="2"/>
      <c r="J30" s="4">
        <f t="shared" si="1"/>
        <v>9.75</v>
      </c>
      <c r="K30" s="3">
        <v>10</v>
      </c>
      <c r="L30" s="4">
        <f>IF(J30&gt;38,38,J30)</f>
        <v>9.75</v>
      </c>
    </row>
    <row r="31" spans="1:12" ht="15">
      <c r="A31" s="2">
        <v>28</v>
      </c>
      <c r="B31" s="2">
        <v>21654</v>
      </c>
      <c r="C31" s="2" t="s">
        <v>298</v>
      </c>
      <c r="D31" s="2" t="s">
        <v>46</v>
      </c>
      <c r="E31" s="2">
        <v>202</v>
      </c>
      <c r="F31" s="2">
        <f t="shared" si="2"/>
        <v>0</v>
      </c>
      <c r="G31" s="2">
        <v>1338</v>
      </c>
      <c r="H31" s="2">
        <f t="shared" si="0"/>
        <v>1338</v>
      </c>
      <c r="I31" s="2"/>
      <c r="J31" s="4">
        <f t="shared" si="1"/>
        <v>-1.5</v>
      </c>
      <c r="K31" s="3">
        <v>0</v>
      </c>
      <c r="L31" s="4">
        <f>IF(J31&gt;38,38,J31)</f>
        <v>-1.5</v>
      </c>
    </row>
    <row r="32" spans="1:12" ht="15">
      <c r="A32" s="2">
        <v>29</v>
      </c>
      <c r="B32" s="2">
        <v>21088</v>
      </c>
      <c r="C32" s="2" t="s">
        <v>117</v>
      </c>
      <c r="D32" s="2" t="s">
        <v>46</v>
      </c>
      <c r="E32" s="3">
        <v>186</v>
      </c>
      <c r="F32" s="2">
        <f t="shared" si="2"/>
        <v>66</v>
      </c>
      <c r="G32" s="2">
        <v>1265</v>
      </c>
      <c r="H32" s="2">
        <f t="shared" si="0"/>
        <v>1331</v>
      </c>
      <c r="I32" s="2"/>
      <c r="J32" s="4">
        <f t="shared" si="1"/>
        <v>10.5</v>
      </c>
      <c r="K32" s="3">
        <v>11</v>
      </c>
      <c r="L32" s="4">
        <f>IF(J32&lt;0,0,J32)</f>
        <v>10.5</v>
      </c>
    </row>
    <row r="33" spans="1:12" ht="15">
      <c r="A33" s="2">
        <v>30</v>
      </c>
      <c r="B33" s="2">
        <v>22262</v>
      </c>
      <c r="C33" s="2" t="s">
        <v>45</v>
      </c>
      <c r="D33" s="2" t="s">
        <v>46</v>
      </c>
      <c r="E33" s="3">
        <v>197</v>
      </c>
      <c r="F33" s="2">
        <f t="shared" si="2"/>
        <v>12</v>
      </c>
      <c r="G33" s="2">
        <v>1318</v>
      </c>
      <c r="H33" s="2">
        <f t="shared" si="0"/>
        <v>1330</v>
      </c>
      <c r="I33" s="2" t="s">
        <v>47</v>
      </c>
      <c r="J33" s="4">
        <f t="shared" si="1"/>
        <v>2.25</v>
      </c>
      <c r="K33" s="2">
        <v>2</v>
      </c>
      <c r="L33" s="4">
        <f>IF(J33&gt;38,38,J33)</f>
        <v>2.25</v>
      </c>
    </row>
    <row r="34" spans="1:12" ht="15">
      <c r="A34" s="2">
        <v>31</v>
      </c>
      <c r="B34" s="2">
        <v>21703</v>
      </c>
      <c r="C34" s="2" t="s">
        <v>98</v>
      </c>
      <c r="D34" s="2" t="s">
        <v>44</v>
      </c>
      <c r="E34" s="2">
        <v>163</v>
      </c>
      <c r="F34" s="2">
        <f t="shared" si="2"/>
        <v>168</v>
      </c>
      <c r="G34" s="2">
        <v>1161</v>
      </c>
      <c r="H34" s="2">
        <f t="shared" si="0"/>
        <v>1329</v>
      </c>
      <c r="I34" s="2"/>
      <c r="J34" s="4">
        <f t="shared" si="1"/>
        <v>27.75</v>
      </c>
      <c r="K34" s="3">
        <v>28</v>
      </c>
      <c r="L34" s="4">
        <f>IF(J34&gt;38,38,J34)</f>
        <v>27.75</v>
      </c>
    </row>
    <row r="35" spans="1:12" ht="15">
      <c r="A35" s="2">
        <v>32</v>
      </c>
      <c r="B35" s="2">
        <v>17313</v>
      </c>
      <c r="C35" s="2" t="s">
        <v>37</v>
      </c>
      <c r="D35" s="2" t="s">
        <v>14</v>
      </c>
      <c r="E35" s="3">
        <v>220</v>
      </c>
      <c r="F35" s="2">
        <f t="shared" si="2"/>
        <v>0</v>
      </c>
      <c r="G35" s="2">
        <v>1326</v>
      </c>
      <c r="H35" s="2">
        <f t="shared" si="0"/>
        <v>1326</v>
      </c>
      <c r="I35" s="2"/>
      <c r="J35" s="4">
        <f t="shared" si="1"/>
        <v>-15</v>
      </c>
      <c r="K35" s="3">
        <v>0</v>
      </c>
      <c r="L35" s="4">
        <f>IF(J35&lt;0,0,J35)</f>
        <v>0</v>
      </c>
    </row>
    <row r="36" spans="1:12" ht="15">
      <c r="A36" s="2">
        <v>33</v>
      </c>
      <c r="B36" s="2">
        <v>21653</v>
      </c>
      <c r="C36" s="2" t="s">
        <v>50</v>
      </c>
      <c r="D36" s="2" t="s">
        <v>46</v>
      </c>
      <c r="E36" s="3">
        <v>175</v>
      </c>
      <c r="F36" s="2">
        <f t="shared" si="2"/>
        <v>114</v>
      </c>
      <c r="G36" s="2">
        <v>1211</v>
      </c>
      <c r="H36" s="2">
        <f aca="true" t="shared" si="3" ref="H36:H67">F36+G36</f>
        <v>1325</v>
      </c>
      <c r="I36" s="2"/>
      <c r="J36" s="4">
        <f aca="true" t="shared" si="4" ref="J36:J71">(200-E36)*(75/100)</f>
        <v>18.75</v>
      </c>
      <c r="K36" s="3">
        <v>19</v>
      </c>
      <c r="L36" s="4">
        <f>IF(J36&gt;38,38,J36)</f>
        <v>18.75</v>
      </c>
    </row>
    <row r="37" spans="1:12" ht="15">
      <c r="A37" s="2">
        <v>34</v>
      </c>
      <c r="B37" s="2">
        <v>22815</v>
      </c>
      <c r="C37" s="2" t="s">
        <v>189</v>
      </c>
      <c r="D37" s="2" t="s">
        <v>33</v>
      </c>
      <c r="E37" s="3">
        <v>185</v>
      </c>
      <c r="F37" s="2">
        <f t="shared" si="2"/>
        <v>66</v>
      </c>
      <c r="G37" s="2">
        <v>1258</v>
      </c>
      <c r="H37" s="2">
        <f t="shared" si="3"/>
        <v>1324</v>
      </c>
      <c r="I37" s="2"/>
      <c r="J37" s="4">
        <f t="shared" si="4"/>
        <v>11.25</v>
      </c>
      <c r="K37" s="3">
        <v>11</v>
      </c>
      <c r="L37" s="4">
        <f>IF(J37&lt;0,0,J37)</f>
        <v>11.25</v>
      </c>
    </row>
    <row r="38" spans="1:12" ht="15">
      <c r="A38" s="2">
        <v>35</v>
      </c>
      <c r="B38" s="2">
        <v>21177</v>
      </c>
      <c r="C38" s="2" t="s">
        <v>106</v>
      </c>
      <c r="D38" s="2" t="s">
        <v>46</v>
      </c>
      <c r="E38" s="2">
        <v>186</v>
      </c>
      <c r="F38" s="2">
        <f t="shared" si="2"/>
        <v>66</v>
      </c>
      <c r="G38" s="2">
        <v>1257</v>
      </c>
      <c r="H38" s="2">
        <f t="shared" si="3"/>
        <v>1323</v>
      </c>
      <c r="I38" s="2"/>
      <c r="J38" s="4">
        <f t="shared" si="4"/>
        <v>10.5</v>
      </c>
      <c r="K38" s="3">
        <v>11</v>
      </c>
      <c r="L38" s="4">
        <f>IF(J38&gt;38,38,J38)</f>
        <v>10.5</v>
      </c>
    </row>
    <row r="39" spans="1:12" ht="15">
      <c r="A39" s="2">
        <v>36</v>
      </c>
      <c r="B39" s="2">
        <v>21087</v>
      </c>
      <c r="C39" s="2" t="s">
        <v>95</v>
      </c>
      <c r="D39" s="2" t="s">
        <v>46</v>
      </c>
      <c r="E39" s="3">
        <v>181</v>
      </c>
      <c r="F39" s="2">
        <f t="shared" si="2"/>
        <v>84</v>
      </c>
      <c r="G39" s="2">
        <v>1238</v>
      </c>
      <c r="H39" s="2">
        <f t="shared" si="3"/>
        <v>1322</v>
      </c>
      <c r="I39" s="2"/>
      <c r="J39" s="4">
        <f t="shared" si="4"/>
        <v>14.25</v>
      </c>
      <c r="K39" s="3">
        <v>14</v>
      </c>
      <c r="L39" s="4">
        <f>IF(J39&lt;0,0,J39)</f>
        <v>14.25</v>
      </c>
    </row>
    <row r="40" spans="1:12" ht="15">
      <c r="A40" s="2">
        <v>37</v>
      </c>
      <c r="B40" s="2">
        <v>22227</v>
      </c>
      <c r="C40" s="2" t="s">
        <v>216</v>
      </c>
      <c r="D40" s="2" t="s">
        <v>46</v>
      </c>
      <c r="E40" s="3">
        <v>190</v>
      </c>
      <c r="F40" s="2">
        <f t="shared" si="2"/>
        <v>48</v>
      </c>
      <c r="G40" s="2">
        <v>1267</v>
      </c>
      <c r="H40" s="2">
        <f t="shared" si="3"/>
        <v>1315</v>
      </c>
      <c r="I40" s="2"/>
      <c r="J40" s="4">
        <f t="shared" si="4"/>
        <v>7.5</v>
      </c>
      <c r="K40" s="3">
        <v>8</v>
      </c>
      <c r="L40" s="4">
        <f>IF(J40&gt;38,38,J40)</f>
        <v>7.5</v>
      </c>
    </row>
    <row r="41" spans="1:12" ht="15">
      <c r="A41" s="2">
        <v>38</v>
      </c>
      <c r="B41" s="2">
        <v>22261</v>
      </c>
      <c r="C41" s="2" t="s">
        <v>128</v>
      </c>
      <c r="D41" s="2" t="s">
        <v>46</v>
      </c>
      <c r="E41" s="3">
        <v>163</v>
      </c>
      <c r="F41" s="2">
        <f t="shared" si="2"/>
        <v>168</v>
      </c>
      <c r="G41" s="2">
        <v>1138</v>
      </c>
      <c r="H41" s="2">
        <f t="shared" si="3"/>
        <v>1306</v>
      </c>
      <c r="I41" s="2"/>
      <c r="J41" s="4">
        <f t="shared" si="4"/>
        <v>27.75</v>
      </c>
      <c r="K41" s="3">
        <v>28</v>
      </c>
      <c r="L41" s="4">
        <f>IF(J41&gt;38,38,J41)</f>
        <v>27.75</v>
      </c>
    </row>
    <row r="42" spans="1:12" ht="15">
      <c r="A42" s="2">
        <v>39</v>
      </c>
      <c r="B42" s="2">
        <v>22879</v>
      </c>
      <c r="C42" s="2" t="s">
        <v>204</v>
      </c>
      <c r="D42" s="2" t="s">
        <v>44</v>
      </c>
      <c r="E42" s="3">
        <v>161</v>
      </c>
      <c r="F42" s="2">
        <f t="shared" si="2"/>
        <v>174</v>
      </c>
      <c r="G42" s="2">
        <v>1129</v>
      </c>
      <c r="H42" s="2">
        <f t="shared" si="3"/>
        <v>1303</v>
      </c>
      <c r="I42" s="2"/>
      <c r="J42" s="4">
        <f t="shared" si="4"/>
        <v>29.25</v>
      </c>
      <c r="K42" s="3">
        <v>29</v>
      </c>
      <c r="L42" s="4">
        <f>IF(J42&gt;38,38,J42)</f>
        <v>29.25</v>
      </c>
    </row>
    <row r="43" spans="1:12" ht="15">
      <c r="A43" s="2">
        <v>40</v>
      </c>
      <c r="B43" s="2">
        <v>17085</v>
      </c>
      <c r="C43" s="2" t="s">
        <v>174</v>
      </c>
      <c r="D43" s="2" t="s">
        <v>33</v>
      </c>
      <c r="E43" s="3">
        <v>180</v>
      </c>
      <c r="F43" s="2">
        <f t="shared" si="2"/>
        <v>90</v>
      </c>
      <c r="G43" s="2">
        <v>1212</v>
      </c>
      <c r="H43" s="2">
        <f t="shared" si="3"/>
        <v>1302</v>
      </c>
      <c r="I43" s="2"/>
      <c r="J43" s="4">
        <f t="shared" si="4"/>
        <v>15</v>
      </c>
      <c r="K43" s="3">
        <v>15</v>
      </c>
      <c r="L43" s="4">
        <f>IF(J43&lt;0,0,J43)</f>
        <v>15</v>
      </c>
    </row>
    <row r="44" spans="1:12" ht="15">
      <c r="A44" s="2">
        <v>41</v>
      </c>
      <c r="B44" s="2">
        <v>21642</v>
      </c>
      <c r="C44" s="2" t="s">
        <v>165</v>
      </c>
      <c r="D44" s="2" t="s">
        <v>46</v>
      </c>
      <c r="E44" s="3">
        <v>199</v>
      </c>
      <c r="F44" s="2">
        <f t="shared" si="2"/>
        <v>6</v>
      </c>
      <c r="G44" s="2">
        <v>1287</v>
      </c>
      <c r="H44" s="2">
        <f t="shared" si="3"/>
        <v>1293</v>
      </c>
      <c r="I44" s="2"/>
      <c r="J44" s="4">
        <f t="shared" si="4"/>
        <v>0.75</v>
      </c>
      <c r="K44" s="3">
        <v>1</v>
      </c>
      <c r="L44" s="4">
        <f>IF(J44&gt;38,38,J44)</f>
        <v>0.75</v>
      </c>
    </row>
    <row r="45" spans="1:12" ht="15">
      <c r="A45" s="2">
        <v>42</v>
      </c>
      <c r="B45" s="2">
        <v>21736</v>
      </c>
      <c r="C45" s="2" t="s">
        <v>177</v>
      </c>
      <c r="D45" s="2" t="s">
        <v>46</v>
      </c>
      <c r="E45" s="2">
        <v>191</v>
      </c>
      <c r="F45" s="2">
        <f t="shared" si="2"/>
        <v>42</v>
      </c>
      <c r="G45" s="2">
        <v>1247</v>
      </c>
      <c r="H45" s="2">
        <f t="shared" si="3"/>
        <v>1289</v>
      </c>
      <c r="I45" s="2"/>
      <c r="J45" s="4">
        <f t="shared" si="4"/>
        <v>6.75</v>
      </c>
      <c r="K45" s="3">
        <v>7</v>
      </c>
      <c r="L45" s="4">
        <f>IF(J45&gt;38,38,J45)</f>
        <v>6.75</v>
      </c>
    </row>
    <row r="46" spans="1:12" ht="15">
      <c r="A46" s="2">
        <v>43</v>
      </c>
      <c r="B46" s="2">
        <v>21652</v>
      </c>
      <c r="C46" s="2" t="s">
        <v>81</v>
      </c>
      <c r="D46" s="2" t="s">
        <v>46</v>
      </c>
      <c r="E46" s="2">
        <v>166</v>
      </c>
      <c r="F46" s="2">
        <f t="shared" si="2"/>
        <v>156</v>
      </c>
      <c r="G46" s="2">
        <v>1130</v>
      </c>
      <c r="H46" s="2">
        <f t="shared" si="3"/>
        <v>1286</v>
      </c>
      <c r="I46" s="2"/>
      <c r="J46" s="4">
        <f t="shared" si="4"/>
        <v>25.5</v>
      </c>
      <c r="K46" s="3">
        <v>26</v>
      </c>
      <c r="L46" s="4">
        <f>IF(J46&gt;38,38,J46)</f>
        <v>25.5</v>
      </c>
    </row>
    <row r="47" spans="1:12" ht="15">
      <c r="A47" s="2">
        <v>44</v>
      </c>
      <c r="B47" s="2">
        <v>20573</v>
      </c>
      <c r="C47" s="2" t="s">
        <v>22</v>
      </c>
      <c r="D47" s="2" t="s">
        <v>14</v>
      </c>
      <c r="E47" s="15">
        <v>207</v>
      </c>
      <c r="F47" s="2">
        <f>K47*8</f>
        <v>0</v>
      </c>
      <c r="G47" s="2">
        <v>1276</v>
      </c>
      <c r="H47" s="2">
        <f t="shared" si="3"/>
        <v>1276</v>
      </c>
      <c r="I47" s="2"/>
      <c r="J47" s="4">
        <f t="shared" si="4"/>
        <v>-5.25</v>
      </c>
      <c r="K47" s="15">
        <v>0</v>
      </c>
      <c r="L47" s="4">
        <f>IF(J47&lt;0,0,J47)</f>
        <v>0</v>
      </c>
    </row>
    <row r="48" spans="1:12" ht="15">
      <c r="A48" s="2">
        <v>45</v>
      </c>
      <c r="B48" s="2">
        <v>21402</v>
      </c>
      <c r="C48" s="2" t="s">
        <v>76</v>
      </c>
      <c r="D48" s="2" t="s">
        <v>24</v>
      </c>
      <c r="E48" s="3">
        <v>181</v>
      </c>
      <c r="F48" s="2">
        <f aca="true" t="shared" si="5" ref="F48:F60">K48*6</f>
        <v>84</v>
      </c>
      <c r="G48" s="2">
        <v>1188</v>
      </c>
      <c r="H48" s="2">
        <f t="shared" si="3"/>
        <v>1272</v>
      </c>
      <c r="I48" s="2"/>
      <c r="J48" s="4">
        <f t="shared" si="4"/>
        <v>14.25</v>
      </c>
      <c r="K48" s="3">
        <v>14</v>
      </c>
      <c r="L48" s="4">
        <f>IF(J48&lt;0,0,J48)</f>
        <v>14.25</v>
      </c>
    </row>
    <row r="49" spans="1:12" ht="15">
      <c r="A49" s="2">
        <v>46</v>
      </c>
      <c r="B49" s="2">
        <v>21089</v>
      </c>
      <c r="C49" s="2" t="s">
        <v>138</v>
      </c>
      <c r="D49" s="2" t="s">
        <v>44</v>
      </c>
      <c r="E49" s="3">
        <v>174</v>
      </c>
      <c r="F49" s="2">
        <f t="shared" si="5"/>
        <v>120</v>
      </c>
      <c r="G49" s="2">
        <v>1147</v>
      </c>
      <c r="H49" s="2">
        <f t="shared" si="3"/>
        <v>1267</v>
      </c>
      <c r="I49" s="2"/>
      <c r="J49" s="4">
        <f t="shared" si="4"/>
        <v>19.5</v>
      </c>
      <c r="K49" s="3">
        <v>20</v>
      </c>
      <c r="L49" s="4">
        <f>IF(J49&lt;0,0,J49)</f>
        <v>19.5</v>
      </c>
    </row>
    <row r="50" spans="1:12" ht="15">
      <c r="A50" s="2">
        <v>47</v>
      </c>
      <c r="B50" s="2">
        <v>22843</v>
      </c>
      <c r="C50" s="2" t="s">
        <v>141</v>
      </c>
      <c r="D50" s="2" t="s">
        <v>46</v>
      </c>
      <c r="E50" s="3">
        <v>160</v>
      </c>
      <c r="F50" s="2">
        <f t="shared" si="5"/>
        <v>180</v>
      </c>
      <c r="G50" s="2">
        <v>1086</v>
      </c>
      <c r="H50" s="2">
        <f t="shared" si="3"/>
        <v>1266</v>
      </c>
      <c r="I50" s="2"/>
      <c r="J50" s="4">
        <f t="shared" si="4"/>
        <v>30</v>
      </c>
      <c r="K50" s="3">
        <v>30</v>
      </c>
      <c r="L50" s="4">
        <f>IF(J50&gt;38,38,J50)</f>
        <v>30</v>
      </c>
    </row>
    <row r="51" spans="1:12" ht="15">
      <c r="A51" s="2">
        <v>48</v>
      </c>
      <c r="B51" s="2">
        <v>19125</v>
      </c>
      <c r="C51" s="2" t="s">
        <v>155</v>
      </c>
      <c r="D51" s="2" t="s">
        <v>46</v>
      </c>
      <c r="E51" s="3">
        <v>183</v>
      </c>
      <c r="F51" s="2">
        <f t="shared" si="5"/>
        <v>78</v>
      </c>
      <c r="G51" s="2">
        <v>1185</v>
      </c>
      <c r="H51" s="2">
        <f t="shared" si="3"/>
        <v>1263</v>
      </c>
      <c r="I51" s="2"/>
      <c r="J51" s="4">
        <f t="shared" si="4"/>
        <v>12.75</v>
      </c>
      <c r="K51" s="3">
        <v>13</v>
      </c>
      <c r="L51" s="4">
        <f>IF(J51&gt;38,38,J51)</f>
        <v>12.75</v>
      </c>
    </row>
    <row r="52" spans="1:12" ht="15">
      <c r="A52" s="2">
        <v>49</v>
      </c>
      <c r="B52" s="2">
        <v>22880</v>
      </c>
      <c r="C52" s="2" t="s">
        <v>127</v>
      </c>
      <c r="D52" s="2" t="s">
        <v>44</v>
      </c>
      <c r="E52" s="3">
        <v>156</v>
      </c>
      <c r="F52" s="2">
        <f t="shared" si="5"/>
        <v>198</v>
      </c>
      <c r="G52" s="2">
        <v>1047</v>
      </c>
      <c r="H52" s="2">
        <f t="shared" si="3"/>
        <v>1245</v>
      </c>
      <c r="I52" s="2"/>
      <c r="J52" s="4">
        <f t="shared" si="4"/>
        <v>33</v>
      </c>
      <c r="K52" s="3">
        <v>33</v>
      </c>
      <c r="L52" s="4">
        <f>IF(J52&gt;38,38,J52)</f>
        <v>33</v>
      </c>
    </row>
    <row r="53" spans="1:12" ht="15">
      <c r="A53" s="2">
        <v>50</v>
      </c>
      <c r="B53" s="3">
        <v>23337</v>
      </c>
      <c r="C53" s="3" t="s">
        <v>169</v>
      </c>
      <c r="D53" s="3" t="s">
        <v>46</v>
      </c>
      <c r="E53" s="3">
        <v>177</v>
      </c>
      <c r="F53" s="2">
        <f t="shared" si="5"/>
        <v>102</v>
      </c>
      <c r="G53" s="2">
        <v>1127</v>
      </c>
      <c r="H53" s="2">
        <f t="shared" si="3"/>
        <v>1229</v>
      </c>
      <c r="I53" s="2"/>
      <c r="J53" s="4">
        <f t="shared" si="4"/>
        <v>17.25</v>
      </c>
      <c r="K53" s="3">
        <v>17</v>
      </c>
      <c r="L53" s="4">
        <f>IF(J53&gt;38,38,J53)</f>
        <v>17.25</v>
      </c>
    </row>
    <row r="54" spans="1:12" ht="15">
      <c r="A54" s="2">
        <v>51</v>
      </c>
      <c r="B54" s="2">
        <v>21257</v>
      </c>
      <c r="C54" s="2" t="s">
        <v>217</v>
      </c>
      <c r="D54" s="2" t="s">
        <v>44</v>
      </c>
      <c r="E54" s="3">
        <v>177</v>
      </c>
      <c r="F54" s="2">
        <f t="shared" si="5"/>
        <v>102</v>
      </c>
      <c r="G54" s="2">
        <v>1124</v>
      </c>
      <c r="H54" s="2">
        <f t="shared" si="3"/>
        <v>1226</v>
      </c>
      <c r="I54" s="2"/>
      <c r="J54" s="4">
        <f t="shared" si="4"/>
        <v>17.25</v>
      </c>
      <c r="K54" s="3">
        <v>17</v>
      </c>
      <c r="L54" s="4">
        <f>IF(J54&lt;0,0,J54)</f>
        <v>17.25</v>
      </c>
    </row>
    <row r="55" spans="1:12" ht="15">
      <c r="A55" s="2">
        <v>52</v>
      </c>
      <c r="B55" s="2">
        <v>21555</v>
      </c>
      <c r="C55" s="2" t="s">
        <v>64</v>
      </c>
      <c r="D55" s="2" t="s">
        <v>46</v>
      </c>
      <c r="E55" s="3">
        <v>168</v>
      </c>
      <c r="F55" s="2">
        <f t="shared" si="5"/>
        <v>144</v>
      </c>
      <c r="G55" s="2">
        <v>1081</v>
      </c>
      <c r="H55" s="2">
        <f t="shared" si="3"/>
        <v>1225</v>
      </c>
      <c r="I55" s="2"/>
      <c r="J55" s="4">
        <f t="shared" si="4"/>
        <v>24</v>
      </c>
      <c r="K55" s="3">
        <v>24</v>
      </c>
      <c r="L55" s="4">
        <f aca="true" t="shared" si="6" ref="L55:L60">IF(J55&gt;38,38,J55)</f>
        <v>24</v>
      </c>
    </row>
    <row r="56" spans="1:12" ht="15">
      <c r="A56" s="2">
        <v>53</v>
      </c>
      <c r="B56" s="2">
        <v>22728</v>
      </c>
      <c r="C56" s="2" t="s">
        <v>136</v>
      </c>
      <c r="D56" s="2" t="s">
        <v>44</v>
      </c>
      <c r="E56" s="3">
        <v>139</v>
      </c>
      <c r="F56" s="2">
        <f t="shared" si="5"/>
        <v>228</v>
      </c>
      <c r="G56" s="2">
        <v>993</v>
      </c>
      <c r="H56" s="2">
        <f t="shared" si="3"/>
        <v>1221</v>
      </c>
      <c r="I56" s="2" t="s">
        <v>47</v>
      </c>
      <c r="J56" s="4">
        <f t="shared" si="4"/>
        <v>45.75</v>
      </c>
      <c r="K56" s="3">
        <v>38</v>
      </c>
      <c r="L56" s="4">
        <f t="shared" si="6"/>
        <v>38</v>
      </c>
    </row>
    <row r="57" spans="1:12" ht="15">
      <c r="A57" s="2">
        <v>54</v>
      </c>
      <c r="B57" s="2">
        <v>22276</v>
      </c>
      <c r="C57" s="2" t="s">
        <v>148</v>
      </c>
      <c r="D57" s="2" t="s">
        <v>46</v>
      </c>
      <c r="E57" s="3">
        <v>162</v>
      </c>
      <c r="F57" s="2">
        <f t="shared" si="5"/>
        <v>174</v>
      </c>
      <c r="G57" s="2">
        <v>1033</v>
      </c>
      <c r="H57" s="2">
        <f t="shared" si="3"/>
        <v>1207</v>
      </c>
      <c r="I57" s="2"/>
      <c r="J57" s="4">
        <f t="shared" si="4"/>
        <v>28.5</v>
      </c>
      <c r="K57" s="3">
        <v>29</v>
      </c>
      <c r="L57" s="4">
        <f t="shared" si="6"/>
        <v>28.5</v>
      </c>
    </row>
    <row r="58" spans="1:12" ht="15">
      <c r="A58" s="2">
        <v>55</v>
      </c>
      <c r="B58" s="2">
        <v>22881</v>
      </c>
      <c r="C58" s="2" t="s">
        <v>201</v>
      </c>
      <c r="D58" s="2" t="s">
        <v>44</v>
      </c>
      <c r="E58" s="3">
        <v>166</v>
      </c>
      <c r="F58" s="2">
        <f t="shared" si="5"/>
        <v>156</v>
      </c>
      <c r="G58" s="2">
        <v>1037</v>
      </c>
      <c r="H58" s="2">
        <f t="shared" si="3"/>
        <v>1193</v>
      </c>
      <c r="I58" s="2"/>
      <c r="J58" s="4">
        <f t="shared" si="4"/>
        <v>25.5</v>
      </c>
      <c r="K58" s="3">
        <v>26</v>
      </c>
      <c r="L58" s="4">
        <f t="shared" si="6"/>
        <v>25.5</v>
      </c>
    </row>
    <row r="59" spans="1:12" ht="15">
      <c r="A59" s="2">
        <v>56</v>
      </c>
      <c r="B59" s="2">
        <v>21644</v>
      </c>
      <c r="C59" s="2" t="s">
        <v>93</v>
      </c>
      <c r="D59" s="2" t="s">
        <v>46</v>
      </c>
      <c r="E59" s="2">
        <v>189</v>
      </c>
      <c r="F59" s="2">
        <f t="shared" si="5"/>
        <v>48</v>
      </c>
      <c r="G59" s="2">
        <v>1141</v>
      </c>
      <c r="H59" s="2">
        <f t="shared" si="3"/>
        <v>1189</v>
      </c>
      <c r="I59" s="2"/>
      <c r="J59" s="4">
        <f t="shared" si="4"/>
        <v>8.25</v>
      </c>
      <c r="K59" s="3">
        <v>8</v>
      </c>
      <c r="L59" s="4">
        <f t="shared" si="6"/>
        <v>8.25</v>
      </c>
    </row>
    <row r="60" spans="1:12" ht="15">
      <c r="A60" s="2">
        <v>57</v>
      </c>
      <c r="B60" s="2">
        <v>17122</v>
      </c>
      <c r="C60" s="2" t="s">
        <v>232</v>
      </c>
      <c r="D60" s="2" t="s">
        <v>33</v>
      </c>
      <c r="E60" s="3">
        <v>179</v>
      </c>
      <c r="F60" s="2">
        <f t="shared" si="5"/>
        <v>96</v>
      </c>
      <c r="G60" s="2">
        <v>1069</v>
      </c>
      <c r="H60" s="2">
        <f t="shared" si="3"/>
        <v>1165</v>
      </c>
      <c r="I60" s="2"/>
      <c r="J60" s="4">
        <f t="shared" si="4"/>
        <v>15.75</v>
      </c>
      <c r="K60" s="3">
        <v>16</v>
      </c>
      <c r="L60" s="4">
        <f t="shared" si="6"/>
        <v>15.75</v>
      </c>
    </row>
    <row r="61" spans="1:12" ht="15">
      <c r="A61" s="2">
        <v>58</v>
      </c>
      <c r="B61" s="15">
        <v>23451</v>
      </c>
      <c r="C61" s="15" t="s">
        <v>15</v>
      </c>
      <c r="D61" s="15" t="s">
        <v>16</v>
      </c>
      <c r="E61" s="15">
        <v>200</v>
      </c>
      <c r="F61" s="2">
        <f>K61*8</f>
        <v>0</v>
      </c>
      <c r="G61" s="2">
        <v>1156</v>
      </c>
      <c r="H61" s="2">
        <f t="shared" si="3"/>
        <v>1156</v>
      </c>
      <c r="I61" s="2"/>
      <c r="J61" s="4">
        <f t="shared" si="4"/>
        <v>0</v>
      </c>
      <c r="K61" s="15">
        <v>0</v>
      </c>
      <c r="L61" s="4">
        <f>IF(J61&lt;0,0,J61)</f>
        <v>0</v>
      </c>
    </row>
    <row r="62" spans="1:12" ht="15">
      <c r="A62" s="2">
        <v>59</v>
      </c>
      <c r="B62" s="2">
        <v>21552</v>
      </c>
      <c r="C62" s="2" t="s">
        <v>223</v>
      </c>
      <c r="D62" s="2" t="s">
        <v>46</v>
      </c>
      <c r="E62" s="2">
        <v>160</v>
      </c>
      <c r="F62" s="2">
        <f aca="true" t="shared" si="7" ref="F62:F71">K62*6</f>
        <v>180</v>
      </c>
      <c r="G62" s="2">
        <v>975</v>
      </c>
      <c r="H62" s="2">
        <f t="shared" si="3"/>
        <v>1155</v>
      </c>
      <c r="I62" s="2"/>
      <c r="J62" s="4">
        <f t="shared" si="4"/>
        <v>30</v>
      </c>
      <c r="K62" s="3">
        <v>30</v>
      </c>
      <c r="L62" s="4">
        <f aca="true" t="shared" si="8" ref="L62:L71">IF(J62&gt;38,38,J62)</f>
        <v>30</v>
      </c>
    </row>
    <row r="63" spans="1:12" ht="15">
      <c r="A63" s="2">
        <v>60</v>
      </c>
      <c r="B63" s="2">
        <v>22550</v>
      </c>
      <c r="C63" s="2" t="s">
        <v>153</v>
      </c>
      <c r="D63" s="2" t="s">
        <v>46</v>
      </c>
      <c r="E63" s="3">
        <v>171</v>
      </c>
      <c r="F63" s="2">
        <f t="shared" si="7"/>
        <v>132</v>
      </c>
      <c r="G63" s="2">
        <v>1013</v>
      </c>
      <c r="H63" s="2">
        <f t="shared" si="3"/>
        <v>1145</v>
      </c>
      <c r="I63" s="2"/>
      <c r="J63" s="4">
        <f t="shared" si="4"/>
        <v>21.75</v>
      </c>
      <c r="K63" s="3">
        <v>22</v>
      </c>
      <c r="L63" s="4">
        <f t="shared" si="8"/>
        <v>21.75</v>
      </c>
    </row>
    <row r="64" spans="1:12" ht="15">
      <c r="A64" s="2">
        <v>61</v>
      </c>
      <c r="B64" s="2">
        <v>22273</v>
      </c>
      <c r="C64" s="2" t="s">
        <v>56</v>
      </c>
      <c r="D64" s="2" t="s">
        <v>46</v>
      </c>
      <c r="E64" s="3">
        <v>186</v>
      </c>
      <c r="F64" s="2">
        <f t="shared" si="7"/>
        <v>66</v>
      </c>
      <c r="G64" s="2">
        <v>1071</v>
      </c>
      <c r="H64" s="2">
        <f t="shared" si="3"/>
        <v>1137</v>
      </c>
      <c r="I64" s="2"/>
      <c r="J64" s="4">
        <f t="shared" si="4"/>
        <v>10.5</v>
      </c>
      <c r="K64" s="3">
        <v>11</v>
      </c>
      <c r="L64" s="4">
        <f t="shared" si="8"/>
        <v>10.5</v>
      </c>
    </row>
    <row r="65" spans="1:12" ht="15">
      <c r="A65" s="2">
        <v>62</v>
      </c>
      <c r="B65" s="2">
        <v>22551</v>
      </c>
      <c r="C65" s="2" t="s">
        <v>124</v>
      </c>
      <c r="D65" s="2" t="s">
        <v>46</v>
      </c>
      <c r="E65" s="3">
        <v>183</v>
      </c>
      <c r="F65" s="2">
        <f t="shared" si="7"/>
        <v>78</v>
      </c>
      <c r="G65" s="2">
        <v>1051</v>
      </c>
      <c r="H65" s="2">
        <f t="shared" si="3"/>
        <v>1129</v>
      </c>
      <c r="I65" s="2"/>
      <c r="J65" s="4">
        <f t="shared" si="4"/>
        <v>12.75</v>
      </c>
      <c r="K65" s="3">
        <v>13</v>
      </c>
      <c r="L65" s="4">
        <f t="shared" si="8"/>
        <v>12.75</v>
      </c>
    </row>
    <row r="66" spans="1:12" ht="15">
      <c r="A66" s="2">
        <v>63</v>
      </c>
      <c r="B66" s="2">
        <v>21696</v>
      </c>
      <c r="C66" s="2" t="s">
        <v>161</v>
      </c>
      <c r="D66" s="2" t="s">
        <v>44</v>
      </c>
      <c r="E66" s="3">
        <v>162</v>
      </c>
      <c r="F66" s="2">
        <f t="shared" si="7"/>
        <v>174</v>
      </c>
      <c r="G66" s="2">
        <v>900</v>
      </c>
      <c r="H66" s="2">
        <f t="shared" si="3"/>
        <v>1074</v>
      </c>
      <c r="I66" s="2"/>
      <c r="J66" s="4">
        <f t="shared" si="4"/>
        <v>28.5</v>
      </c>
      <c r="K66" s="3">
        <v>29</v>
      </c>
      <c r="L66" s="4">
        <f t="shared" si="8"/>
        <v>28.5</v>
      </c>
    </row>
    <row r="67" spans="1:12" ht="15">
      <c r="A67" s="2">
        <v>64</v>
      </c>
      <c r="B67" s="3">
        <v>24152</v>
      </c>
      <c r="C67" t="s">
        <v>408</v>
      </c>
      <c r="D67" s="3" t="s">
        <v>44</v>
      </c>
      <c r="E67" s="3">
        <v>88</v>
      </c>
      <c r="F67" s="2">
        <f t="shared" si="7"/>
        <v>228</v>
      </c>
      <c r="G67" s="2">
        <v>827</v>
      </c>
      <c r="H67" s="2">
        <f t="shared" si="3"/>
        <v>1055</v>
      </c>
      <c r="I67" s="2"/>
      <c r="J67" s="4">
        <f t="shared" si="4"/>
        <v>84</v>
      </c>
      <c r="K67" s="3">
        <v>38</v>
      </c>
      <c r="L67" s="4">
        <f t="shared" si="8"/>
        <v>38</v>
      </c>
    </row>
    <row r="68" spans="1:12" ht="15">
      <c r="A68" s="2">
        <v>65</v>
      </c>
      <c r="B68" s="2">
        <v>22228</v>
      </c>
      <c r="C68" s="2" t="s">
        <v>178</v>
      </c>
      <c r="D68" s="2" t="s">
        <v>46</v>
      </c>
      <c r="E68" s="3">
        <v>177</v>
      </c>
      <c r="F68" s="2">
        <f t="shared" si="7"/>
        <v>102</v>
      </c>
      <c r="G68" s="2">
        <v>951</v>
      </c>
      <c r="H68" s="2">
        <f>F68+G68</f>
        <v>1053</v>
      </c>
      <c r="I68" s="2"/>
      <c r="J68" s="4">
        <f t="shared" si="4"/>
        <v>17.25</v>
      </c>
      <c r="K68" s="3">
        <v>17</v>
      </c>
      <c r="L68" s="4">
        <f t="shared" si="8"/>
        <v>17.25</v>
      </c>
    </row>
    <row r="69" spans="1:12" ht="15">
      <c r="A69" s="2">
        <v>66</v>
      </c>
      <c r="B69" s="3">
        <v>24189</v>
      </c>
      <c r="C69" t="s">
        <v>409</v>
      </c>
      <c r="D69" s="3" t="s">
        <v>44</v>
      </c>
      <c r="E69" s="3">
        <v>137</v>
      </c>
      <c r="F69" s="2">
        <f t="shared" si="7"/>
        <v>228</v>
      </c>
      <c r="G69" s="2">
        <v>811</v>
      </c>
      <c r="H69" s="2">
        <f>F69+G69</f>
        <v>1039</v>
      </c>
      <c r="I69" s="2"/>
      <c r="J69" s="4">
        <f t="shared" si="4"/>
        <v>47.25</v>
      </c>
      <c r="K69" s="3">
        <v>38</v>
      </c>
      <c r="L69" s="4">
        <f t="shared" si="8"/>
        <v>38</v>
      </c>
    </row>
    <row r="70" spans="1:12" ht="15">
      <c r="A70" s="2">
        <v>67</v>
      </c>
      <c r="B70" s="3">
        <v>23485</v>
      </c>
      <c r="C70" s="3" t="s">
        <v>48</v>
      </c>
      <c r="D70" s="3" t="s">
        <v>44</v>
      </c>
      <c r="E70" s="3">
        <v>140</v>
      </c>
      <c r="F70" s="2">
        <f t="shared" si="7"/>
        <v>228</v>
      </c>
      <c r="G70" s="3">
        <v>800</v>
      </c>
      <c r="H70" s="2">
        <f>F70+G70</f>
        <v>1028</v>
      </c>
      <c r="I70" s="2"/>
      <c r="J70" s="4">
        <f t="shared" si="4"/>
        <v>45</v>
      </c>
      <c r="K70" s="3">
        <v>38</v>
      </c>
      <c r="L70" s="4">
        <f t="shared" si="8"/>
        <v>38</v>
      </c>
    </row>
    <row r="71" spans="1:12" ht="15">
      <c r="A71" s="2">
        <v>68</v>
      </c>
      <c r="B71" s="3">
        <v>22838</v>
      </c>
      <c r="C71" s="3" t="s">
        <v>55</v>
      </c>
      <c r="D71" s="3" t="s">
        <v>53</v>
      </c>
      <c r="E71" s="3">
        <v>132</v>
      </c>
      <c r="F71" s="2">
        <f t="shared" si="7"/>
        <v>228</v>
      </c>
      <c r="G71" s="2">
        <v>730</v>
      </c>
      <c r="H71" s="2">
        <f>F71+G71</f>
        <v>958</v>
      </c>
      <c r="I71" s="2" t="s">
        <v>47</v>
      </c>
      <c r="J71" s="4">
        <f t="shared" si="4"/>
        <v>51</v>
      </c>
      <c r="K71" s="3">
        <v>38</v>
      </c>
      <c r="L71" s="4">
        <f t="shared" si="8"/>
        <v>38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9">
      <selection activeCell="I9" sqref="I9"/>
    </sheetView>
  </sheetViews>
  <sheetFormatPr defaultColWidth="11.421875" defaultRowHeight="15"/>
  <cols>
    <col min="1" max="1" width="5.421875" style="0" customWidth="1"/>
    <col min="2" max="2" width="7.7109375" style="0" customWidth="1"/>
    <col min="3" max="3" width="21.57421875" style="0" customWidth="1"/>
    <col min="5" max="5" width="6.00390625" style="0" customWidth="1"/>
    <col min="6" max="6" width="8.8515625" style="0" customWidth="1"/>
    <col min="7" max="7" width="6.57421875" style="0" customWidth="1"/>
    <col min="8" max="8" width="7.00390625" style="0" customWidth="1"/>
    <col min="9" max="9" width="9.00390625" style="0" customWidth="1"/>
    <col min="10" max="10" width="9.421875" style="0" customWidth="1"/>
    <col min="11" max="11" width="7.00390625" style="0" customWidth="1"/>
    <col min="12" max="12" width="10.00390625" style="0" customWidth="1"/>
  </cols>
  <sheetData>
    <row r="1" ht="20.25">
      <c r="A1" s="6" t="s">
        <v>398</v>
      </c>
    </row>
    <row r="2" ht="20.25">
      <c r="A2" s="6"/>
    </row>
    <row r="3" spans="1:12" ht="15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t="s">
        <v>12</v>
      </c>
    </row>
    <row r="4" spans="1:12" ht="15">
      <c r="A4" s="2">
        <v>1</v>
      </c>
      <c r="B4" s="2">
        <v>24040</v>
      </c>
      <c r="C4" s="2" t="s">
        <v>399</v>
      </c>
      <c r="D4" s="2" t="s">
        <v>24</v>
      </c>
      <c r="E4" s="3">
        <v>0</v>
      </c>
      <c r="F4" s="2">
        <f>K4*8</f>
        <v>304</v>
      </c>
      <c r="G4" s="2">
        <v>1342</v>
      </c>
      <c r="H4" s="2">
        <f aca="true" t="shared" si="0" ref="H4:H35">F4+G4</f>
        <v>1646</v>
      </c>
      <c r="I4" s="2"/>
      <c r="J4" s="4">
        <f aca="true" t="shared" si="1" ref="J4:J35">(200-E4)*(75/100)</f>
        <v>150</v>
      </c>
      <c r="K4" s="15">
        <v>38</v>
      </c>
      <c r="L4" s="4">
        <f>IF(J4&lt;0,0,J4)</f>
        <v>150</v>
      </c>
    </row>
    <row r="5" spans="1:12" ht="15">
      <c r="A5" s="2">
        <v>2</v>
      </c>
      <c r="B5" s="2">
        <v>17279</v>
      </c>
      <c r="C5" s="2" t="s">
        <v>31</v>
      </c>
      <c r="D5" s="2" t="s">
        <v>16</v>
      </c>
      <c r="E5" s="15">
        <v>180</v>
      </c>
      <c r="F5" s="2">
        <f>K5*8</f>
        <v>120</v>
      </c>
      <c r="G5" s="2">
        <v>1358</v>
      </c>
      <c r="H5" s="2">
        <f t="shared" si="0"/>
        <v>1478</v>
      </c>
      <c r="I5" s="2"/>
      <c r="J5" s="4">
        <f t="shared" si="1"/>
        <v>15</v>
      </c>
      <c r="K5" s="2">
        <v>15</v>
      </c>
      <c r="L5" s="4">
        <f>IF(J5&lt;0,0,J5)</f>
        <v>15</v>
      </c>
    </row>
    <row r="6" spans="1:12" ht="15">
      <c r="A6" s="2">
        <v>3</v>
      </c>
      <c r="B6" s="2">
        <v>16033</v>
      </c>
      <c r="C6" s="2" t="s">
        <v>355</v>
      </c>
      <c r="D6" s="2" t="s">
        <v>24</v>
      </c>
      <c r="E6" s="2">
        <v>217</v>
      </c>
      <c r="F6" s="2">
        <f>K6*6</f>
        <v>0</v>
      </c>
      <c r="G6" s="2">
        <v>1460</v>
      </c>
      <c r="H6" s="2">
        <f t="shared" si="0"/>
        <v>1460</v>
      </c>
      <c r="I6" s="2"/>
      <c r="J6" s="4">
        <f t="shared" si="1"/>
        <v>-12.75</v>
      </c>
      <c r="K6" s="3">
        <v>0</v>
      </c>
      <c r="L6" s="4">
        <f>IF(J6&lt;0,0,J6)</f>
        <v>0</v>
      </c>
    </row>
    <row r="7" spans="1:12" ht="15">
      <c r="A7" s="2">
        <v>4</v>
      </c>
      <c r="B7" s="2">
        <v>17147</v>
      </c>
      <c r="C7" s="2" t="s">
        <v>19</v>
      </c>
      <c r="D7" s="2" t="s">
        <v>14</v>
      </c>
      <c r="E7" s="3">
        <v>218</v>
      </c>
      <c r="F7" s="2">
        <f>K7*6</f>
        <v>0</v>
      </c>
      <c r="G7" s="2">
        <v>1430</v>
      </c>
      <c r="H7" s="2">
        <f t="shared" si="0"/>
        <v>1430</v>
      </c>
      <c r="I7" s="2"/>
      <c r="J7" s="4">
        <f t="shared" si="1"/>
        <v>-13.5</v>
      </c>
      <c r="K7" s="3">
        <v>0</v>
      </c>
      <c r="L7" s="4">
        <f>IF(J7&gt;38,38,J7)</f>
        <v>-13.5</v>
      </c>
    </row>
    <row r="8" spans="1:12" ht="15">
      <c r="A8" s="2">
        <v>5</v>
      </c>
      <c r="B8" s="2">
        <v>22263</v>
      </c>
      <c r="C8" s="2" t="s">
        <v>121</v>
      </c>
      <c r="D8" s="2" t="s">
        <v>46</v>
      </c>
      <c r="E8" s="3">
        <v>215</v>
      </c>
      <c r="F8" s="2">
        <f>K8*6</f>
        <v>0</v>
      </c>
      <c r="G8" s="2">
        <v>1410</v>
      </c>
      <c r="H8" s="2">
        <f t="shared" si="0"/>
        <v>1410</v>
      </c>
      <c r="I8" s="2"/>
      <c r="J8" s="4">
        <f t="shared" si="1"/>
        <v>-11.25</v>
      </c>
      <c r="K8" s="3">
        <v>0</v>
      </c>
      <c r="L8" s="4">
        <f>IF(J8&lt;0,0,J8)</f>
        <v>0</v>
      </c>
    </row>
    <row r="9" spans="1:12" ht="15">
      <c r="A9" s="2">
        <v>6</v>
      </c>
      <c r="B9" s="2">
        <v>22286</v>
      </c>
      <c r="C9" s="2" t="s">
        <v>18</v>
      </c>
      <c r="D9" s="2" t="s">
        <v>16</v>
      </c>
      <c r="E9" s="15">
        <v>171</v>
      </c>
      <c r="F9" s="2">
        <f>K9*8</f>
        <v>176</v>
      </c>
      <c r="G9" s="2">
        <v>1229</v>
      </c>
      <c r="H9" s="2">
        <f t="shared" si="0"/>
        <v>1405</v>
      </c>
      <c r="I9" s="2"/>
      <c r="J9" s="4">
        <f t="shared" si="1"/>
        <v>21.75</v>
      </c>
      <c r="K9" s="15">
        <v>22</v>
      </c>
      <c r="L9" s="4">
        <f>IF(J9&gt;38,38,J9)</f>
        <v>21.75</v>
      </c>
    </row>
    <row r="10" spans="1:12" ht="15">
      <c r="A10" s="2">
        <v>7</v>
      </c>
      <c r="B10" s="2">
        <v>17034</v>
      </c>
      <c r="C10" s="2" t="s">
        <v>119</v>
      </c>
      <c r="D10" s="2" t="s">
        <v>24</v>
      </c>
      <c r="E10" s="15">
        <v>210</v>
      </c>
      <c r="F10" s="2">
        <f>K10*8</f>
        <v>0</v>
      </c>
      <c r="G10" s="2">
        <v>1403</v>
      </c>
      <c r="H10" s="2">
        <f t="shared" si="0"/>
        <v>1403</v>
      </c>
      <c r="I10" s="2"/>
      <c r="J10" s="4">
        <f t="shared" si="1"/>
        <v>-7.5</v>
      </c>
      <c r="K10" s="15">
        <v>0</v>
      </c>
      <c r="L10" s="4">
        <f>IF(J10&lt;0,0,J10)</f>
        <v>0</v>
      </c>
    </row>
    <row r="11" spans="1:12" ht="15">
      <c r="A11" s="2">
        <v>8</v>
      </c>
      <c r="B11" s="2">
        <v>20573</v>
      </c>
      <c r="C11" s="2" t="s">
        <v>22</v>
      </c>
      <c r="D11" s="2" t="s">
        <v>14</v>
      </c>
      <c r="E11" s="15">
        <v>207</v>
      </c>
      <c r="F11" s="2">
        <f>K11*8</f>
        <v>0</v>
      </c>
      <c r="G11" s="2">
        <v>1391</v>
      </c>
      <c r="H11" s="2">
        <f t="shared" si="0"/>
        <v>1391</v>
      </c>
      <c r="I11" s="2"/>
      <c r="J11" s="4">
        <f t="shared" si="1"/>
        <v>-5.25</v>
      </c>
      <c r="K11" s="15">
        <v>0</v>
      </c>
      <c r="L11" s="4">
        <f>IF(J11&lt;0,0,J11)</f>
        <v>0</v>
      </c>
    </row>
    <row r="12" spans="1:12" ht="15">
      <c r="A12" s="2">
        <v>9</v>
      </c>
      <c r="B12" s="2">
        <v>17103</v>
      </c>
      <c r="C12" s="2" t="s">
        <v>17</v>
      </c>
      <c r="D12" s="2" t="s">
        <v>14</v>
      </c>
      <c r="E12" s="3">
        <v>210</v>
      </c>
      <c r="F12" s="2">
        <f>K12*6</f>
        <v>0</v>
      </c>
      <c r="G12" s="2">
        <v>1386</v>
      </c>
      <c r="H12" s="2">
        <f t="shared" si="0"/>
        <v>1386</v>
      </c>
      <c r="I12" s="2"/>
      <c r="J12" s="4">
        <f t="shared" si="1"/>
        <v>-7.5</v>
      </c>
      <c r="K12" s="3">
        <v>0</v>
      </c>
      <c r="L12" s="4">
        <f>IF(J12&gt;38,38,J12)</f>
        <v>-7.5</v>
      </c>
    </row>
    <row r="13" spans="1:12" ht="15">
      <c r="A13" s="2">
        <v>10</v>
      </c>
      <c r="B13" s="2">
        <v>19585</v>
      </c>
      <c r="C13" s="2" t="s">
        <v>400</v>
      </c>
      <c r="D13" s="2" t="s">
        <v>24</v>
      </c>
      <c r="E13" s="3">
        <v>200</v>
      </c>
      <c r="F13" s="2">
        <f>K13*6</f>
        <v>0</v>
      </c>
      <c r="G13" s="2">
        <v>1378</v>
      </c>
      <c r="H13" s="2">
        <f t="shared" si="0"/>
        <v>1378</v>
      </c>
      <c r="I13" s="2"/>
      <c r="J13" s="4">
        <f t="shared" si="1"/>
        <v>0</v>
      </c>
      <c r="K13" s="3">
        <v>0</v>
      </c>
      <c r="L13" s="4">
        <f>IF(J13&gt;38,38,J13)</f>
        <v>0</v>
      </c>
    </row>
    <row r="14" spans="1:12" ht="15">
      <c r="A14" s="2">
        <v>11</v>
      </c>
      <c r="B14" s="2">
        <v>20304</v>
      </c>
      <c r="C14" s="2" t="s">
        <v>218</v>
      </c>
      <c r="D14" s="2" t="s">
        <v>24</v>
      </c>
      <c r="E14" s="3">
        <v>199</v>
      </c>
      <c r="F14" s="2">
        <f>K14*6</f>
        <v>6</v>
      </c>
      <c r="G14" s="2">
        <v>1372</v>
      </c>
      <c r="H14" s="2">
        <f t="shared" si="0"/>
        <v>1378</v>
      </c>
      <c r="I14" s="2"/>
      <c r="J14" s="4">
        <f t="shared" si="1"/>
        <v>0.75</v>
      </c>
      <c r="K14" s="3">
        <v>1</v>
      </c>
      <c r="L14" s="4">
        <f>IF(J14&lt;0,0,J14)</f>
        <v>0.75</v>
      </c>
    </row>
    <row r="15" spans="1:12" ht="15">
      <c r="A15" s="2">
        <v>12</v>
      </c>
      <c r="B15" s="2">
        <v>17157</v>
      </c>
      <c r="C15" s="2" t="s">
        <v>26</v>
      </c>
      <c r="D15" s="15" t="s">
        <v>16</v>
      </c>
      <c r="E15" s="15">
        <v>192</v>
      </c>
      <c r="F15" s="2">
        <f>K15*8</f>
        <v>48</v>
      </c>
      <c r="G15" s="2">
        <v>1323</v>
      </c>
      <c r="H15" s="2">
        <f t="shared" si="0"/>
        <v>1371</v>
      </c>
      <c r="I15" s="2"/>
      <c r="J15" s="4">
        <f t="shared" si="1"/>
        <v>6</v>
      </c>
      <c r="K15" s="15">
        <v>6</v>
      </c>
      <c r="L15" s="4">
        <f>IF(J15&lt;0,0,J15)</f>
        <v>6</v>
      </c>
    </row>
    <row r="16" spans="1:12" ht="15">
      <c r="A16" s="2">
        <v>13</v>
      </c>
      <c r="B16" s="3">
        <v>24001</v>
      </c>
      <c r="C16" s="3" t="s">
        <v>114</v>
      </c>
      <c r="D16" s="3" t="s">
        <v>44</v>
      </c>
      <c r="E16" s="3">
        <v>170</v>
      </c>
      <c r="F16" s="2">
        <f>K16*6</f>
        <v>138</v>
      </c>
      <c r="G16" s="3">
        <v>1226</v>
      </c>
      <c r="H16" s="2">
        <f t="shared" si="0"/>
        <v>1364</v>
      </c>
      <c r="I16" s="2" t="s">
        <v>47</v>
      </c>
      <c r="J16" s="4">
        <f t="shared" si="1"/>
        <v>22.5</v>
      </c>
      <c r="K16" s="3">
        <v>23</v>
      </c>
      <c r="L16" s="4">
        <f>IF(J16&gt;38,38,J16)</f>
        <v>22.5</v>
      </c>
    </row>
    <row r="17" spans="1:12" ht="15">
      <c r="A17" s="2">
        <v>14</v>
      </c>
      <c r="B17" s="2">
        <v>21665</v>
      </c>
      <c r="C17" s="2" t="s">
        <v>77</v>
      </c>
      <c r="D17" s="15" t="s">
        <v>14</v>
      </c>
      <c r="E17" s="15">
        <v>216</v>
      </c>
      <c r="F17" s="2">
        <f>K17*8</f>
        <v>0</v>
      </c>
      <c r="G17" s="2">
        <v>1349</v>
      </c>
      <c r="H17" s="2">
        <f t="shared" si="0"/>
        <v>1349</v>
      </c>
      <c r="I17" s="2"/>
      <c r="J17" s="4">
        <f t="shared" si="1"/>
        <v>-12</v>
      </c>
      <c r="K17" s="15">
        <v>0</v>
      </c>
      <c r="L17" s="4">
        <f>IF(J17&lt;0,0,J17)</f>
        <v>0</v>
      </c>
    </row>
    <row r="18" spans="1:12" ht="15">
      <c r="A18" s="2">
        <v>15</v>
      </c>
      <c r="B18" s="2">
        <v>22517</v>
      </c>
      <c r="C18" s="2" t="s">
        <v>72</v>
      </c>
      <c r="D18" s="2" t="s">
        <v>24</v>
      </c>
      <c r="E18" s="15">
        <v>198</v>
      </c>
      <c r="F18" s="2">
        <f>K18*8</f>
        <v>16</v>
      </c>
      <c r="G18" s="2">
        <v>1326</v>
      </c>
      <c r="H18" s="2">
        <f t="shared" si="0"/>
        <v>1342</v>
      </c>
      <c r="I18" s="2"/>
      <c r="J18" s="4">
        <f t="shared" si="1"/>
        <v>1.5</v>
      </c>
      <c r="K18" s="15">
        <v>2</v>
      </c>
      <c r="L18" s="4">
        <f>IF(J18&gt;38,38,J18)</f>
        <v>1.5</v>
      </c>
    </row>
    <row r="19" spans="1:12" ht="15">
      <c r="A19" s="2">
        <v>16</v>
      </c>
      <c r="B19" s="2">
        <v>22195</v>
      </c>
      <c r="C19" s="2" t="s">
        <v>28</v>
      </c>
      <c r="D19" s="2" t="s">
        <v>24</v>
      </c>
      <c r="E19" s="3">
        <v>196</v>
      </c>
      <c r="F19" s="2">
        <f aca="true" t="shared" si="2" ref="F19:F26">K19*6</f>
        <v>18</v>
      </c>
      <c r="G19" s="2">
        <v>1319</v>
      </c>
      <c r="H19" s="2">
        <f t="shared" si="0"/>
        <v>1337</v>
      </c>
      <c r="I19" s="2"/>
      <c r="J19" s="4">
        <f t="shared" si="1"/>
        <v>3</v>
      </c>
      <c r="K19" s="3">
        <v>3</v>
      </c>
      <c r="L19" s="4">
        <f>IF(J19&gt;38,38,J19)</f>
        <v>3</v>
      </c>
    </row>
    <row r="20" spans="1:12" ht="15">
      <c r="A20" s="2">
        <v>17</v>
      </c>
      <c r="B20" s="2">
        <v>17313</v>
      </c>
      <c r="C20" s="2" t="s">
        <v>37</v>
      </c>
      <c r="D20" s="2" t="s">
        <v>14</v>
      </c>
      <c r="E20" s="3">
        <v>220</v>
      </c>
      <c r="F20" s="2">
        <f t="shared" si="2"/>
        <v>0</v>
      </c>
      <c r="G20" s="2">
        <v>1336</v>
      </c>
      <c r="H20" s="2">
        <f t="shared" si="0"/>
        <v>1336</v>
      </c>
      <c r="I20" s="2"/>
      <c r="J20" s="4">
        <f t="shared" si="1"/>
        <v>-15</v>
      </c>
      <c r="K20" s="3">
        <v>0</v>
      </c>
      <c r="L20" s="4">
        <f>IF(J20&lt;0,0,J20)</f>
        <v>0</v>
      </c>
    </row>
    <row r="21" spans="1:12" ht="15">
      <c r="A21" s="2">
        <v>18</v>
      </c>
      <c r="B21" s="3">
        <v>24120</v>
      </c>
      <c r="C21" s="3" t="s">
        <v>401</v>
      </c>
      <c r="D21" s="3" t="s">
        <v>24</v>
      </c>
      <c r="E21" s="3">
        <v>190</v>
      </c>
      <c r="F21" s="2">
        <f t="shared" si="2"/>
        <v>48</v>
      </c>
      <c r="G21" s="2">
        <v>1278</v>
      </c>
      <c r="H21" s="2">
        <f t="shared" si="0"/>
        <v>1326</v>
      </c>
      <c r="I21" s="2"/>
      <c r="J21" s="4">
        <f t="shared" si="1"/>
        <v>7.5</v>
      </c>
      <c r="K21" s="3">
        <v>8</v>
      </c>
      <c r="L21" s="4">
        <f>IF(J21&gt;38,38,J21)</f>
        <v>7.5</v>
      </c>
    </row>
    <row r="22" spans="1:12" ht="15">
      <c r="A22" s="2">
        <v>19</v>
      </c>
      <c r="B22" s="2">
        <v>20374</v>
      </c>
      <c r="C22" s="2" t="s">
        <v>227</v>
      </c>
      <c r="D22" s="2" t="s">
        <v>24</v>
      </c>
      <c r="E22" s="3">
        <v>161</v>
      </c>
      <c r="F22" s="2">
        <f t="shared" si="2"/>
        <v>174</v>
      </c>
      <c r="G22" s="2">
        <v>1149</v>
      </c>
      <c r="H22" s="2">
        <f t="shared" si="0"/>
        <v>1323</v>
      </c>
      <c r="I22" s="2"/>
      <c r="J22" s="4">
        <f t="shared" si="1"/>
        <v>29.25</v>
      </c>
      <c r="K22" s="3">
        <v>29</v>
      </c>
      <c r="L22" s="4">
        <f>IF(J22&gt;38,38,J22)</f>
        <v>29.25</v>
      </c>
    </row>
    <row r="23" spans="1:12" ht="15">
      <c r="A23" s="2">
        <v>20</v>
      </c>
      <c r="B23" s="3">
        <v>23348</v>
      </c>
      <c r="C23" s="3" t="s">
        <v>129</v>
      </c>
      <c r="D23" s="3" t="s">
        <v>24</v>
      </c>
      <c r="E23" s="3">
        <v>196</v>
      </c>
      <c r="F23" s="2">
        <f t="shared" si="2"/>
        <v>18</v>
      </c>
      <c r="G23" s="2">
        <v>1289</v>
      </c>
      <c r="H23" s="2">
        <f t="shared" si="0"/>
        <v>1307</v>
      </c>
      <c r="I23" s="2"/>
      <c r="J23" s="4">
        <f t="shared" si="1"/>
        <v>3</v>
      </c>
      <c r="K23" s="3">
        <v>3</v>
      </c>
      <c r="L23" s="4">
        <f>IF(J23&gt;38,38,J23)</f>
        <v>3</v>
      </c>
    </row>
    <row r="24" spans="1:12" ht="15">
      <c r="A24" s="2">
        <v>21</v>
      </c>
      <c r="B24" s="2">
        <v>22815</v>
      </c>
      <c r="C24" s="2" t="s">
        <v>189</v>
      </c>
      <c r="D24" s="2" t="s">
        <v>33</v>
      </c>
      <c r="E24" s="3">
        <v>185</v>
      </c>
      <c r="F24" s="2">
        <f t="shared" si="2"/>
        <v>66</v>
      </c>
      <c r="G24" s="2">
        <v>1235</v>
      </c>
      <c r="H24" s="2">
        <f t="shared" si="0"/>
        <v>1301</v>
      </c>
      <c r="I24" s="2"/>
      <c r="J24" s="4">
        <f t="shared" si="1"/>
        <v>11.25</v>
      </c>
      <c r="K24" s="3">
        <v>11</v>
      </c>
      <c r="L24" s="4">
        <f>IF(J24&lt;0,0,J24)</f>
        <v>11.25</v>
      </c>
    </row>
    <row r="25" spans="1:12" ht="15">
      <c r="A25" s="2">
        <v>22</v>
      </c>
      <c r="B25" s="2">
        <v>21138</v>
      </c>
      <c r="C25" s="2" t="s">
        <v>200</v>
      </c>
      <c r="D25" s="2" t="s">
        <v>24</v>
      </c>
      <c r="E25" s="3">
        <v>170</v>
      </c>
      <c r="F25" s="2">
        <f t="shared" si="2"/>
        <v>138</v>
      </c>
      <c r="G25" s="2">
        <v>1156</v>
      </c>
      <c r="H25" s="2">
        <f t="shared" si="0"/>
        <v>1294</v>
      </c>
      <c r="I25" s="2"/>
      <c r="J25" s="4">
        <f t="shared" si="1"/>
        <v>22.5</v>
      </c>
      <c r="K25" s="3">
        <v>23</v>
      </c>
      <c r="L25" s="4">
        <f>IF(J25&gt;38,38,J25)</f>
        <v>22.5</v>
      </c>
    </row>
    <row r="26" spans="1:12" ht="15">
      <c r="A26" s="2">
        <v>23</v>
      </c>
      <c r="B26" s="2">
        <v>17085</v>
      </c>
      <c r="C26" s="2" t="s">
        <v>174</v>
      </c>
      <c r="D26" s="2" t="s">
        <v>33</v>
      </c>
      <c r="E26" s="3">
        <v>180</v>
      </c>
      <c r="F26" s="2">
        <f t="shared" si="2"/>
        <v>90</v>
      </c>
      <c r="G26" s="2">
        <v>1199</v>
      </c>
      <c r="H26" s="2">
        <f t="shared" si="0"/>
        <v>1289</v>
      </c>
      <c r="I26" s="2"/>
      <c r="J26" s="4">
        <f t="shared" si="1"/>
        <v>15</v>
      </c>
      <c r="K26" s="3">
        <v>15</v>
      </c>
      <c r="L26" s="4">
        <f>IF(J26&lt;0,0,J26)</f>
        <v>15</v>
      </c>
    </row>
    <row r="27" spans="1:12" ht="15">
      <c r="A27" s="2">
        <v>24</v>
      </c>
      <c r="B27" s="2">
        <v>17154</v>
      </c>
      <c r="C27" s="15" t="s">
        <v>13</v>
      </c>
      <c r="D27" s="15" t="s">
        <v>14</v>
      </c>
      <c r="E27" s="15">
        <v>218</v>
      </c>
      <c r="F27" s="2">
        <f>K27*8</f>
        <v>0</v>
      </c>
      <c r="G27" s="2">
        <v>1286</v>
      </c>
      <c r="H27" s="2">
        <f t="shared" si="0"/>
        <v>1286</v>
      </c>
      <c r="I27" s="2"/>
      <c r="J27" s="4">
        <f t="shared" si="1"/>
        <v>-13.5</v>
      </c>
      <c r="K27" s="15">
        <v>0</v>
      </c>
      <c r="L27" s="4">
        <f aca="true" t="shared" si="3" ref="L27:L34">IF(J27&gt;38,38,J27)</f>
        <v>-13.5</v>
      </c>
    </row>
    <row r="28" spans="1:12" ht="15">
      <c r="A28" s="2">
        <v>25</v>
      </c>
      <c r="B28" s="2">
        <v>21704</v>
      </c>
      <c r="C28" s="2" t="s">
        <v>113</v>
      </c>
      <c r="D28" s="2" t="s">
        <v>46</v>
      </c>
      <c r="E28" s="2">
        <v>181</v>
      </c>
      <c r="F28" s="2">
        <f aca="true" t="shared" si="4" ref="F28:F34">K28*6</f>
        <v>84</v>
      </c>
      <c r="G28" s="2">
        <v>1196</v>
      </c>
      <c r="H28" s="2">
        <f t="shared" si="0"/>
        <v>1280</v>
      </c>
      <c r="I28" s="2"/>
      <c r="J28" s="4">
        <f t="shared" si="1"/>
        <v>14.25</v>
      </c>
      <c r="K28" s="3">
        <v>14</v>
      </c>
      <c r="L28" s="4">
        <f t="shared" si="3"/>
        <v>14.25</v>
      </c>
    </row>
    <row r="29" spans="1:12" ht="15">
      <c r="A29" s="2">
        <v>26</v>
      </c>
      <c r="B29" s="2">
        <v>22262</v>
      </c>
      <c r="C29" s="2" t="s">
        <v>45</v>
      </c>
      <c r="D29" s="2" t="s">
        <v>46</v>
      </c>
      <c r="E29" s="3">
        <v>197</v>
      </c>
      <c r="F29" s="2">
        <f t="shared" si="4"/>
        <v>12</v>
      </c>
      <c r="G29" s="2">
        <v>1265</v>
      </c>
      <c r="H29" s="2">
        <f t="shared" si="0"/>
        <v>1277</v>
      </c>
      <c r="I29" s="2" t="s">
        <v>47</v>
      </c>
      <c r="J29" s="4">
        <f t="shared" si="1"/>
        <v>2.25</v>
      </c>
      <c r="K29" s="2">
        <v>2</v>
      </c>
      <c r="L29" s="4">
        <f t="shared" si="3"/>
        <v>2.25</v>
      </c>
    </row>
    <row r="30" spans="1:12" ht="15">
      <c r="A30" s="2">
        <v>27</v>
      </c>
      <c r="B30" s="2">
        <v>17122</v>
      </c>
      <c r="C30" s="2" t="s">
        <v>232</v>
      </c>
      <c r="D30" s="2" t="s">
        <v>33</v>
      </c>
      <c r="E30" s="3">
        <v>179</v>
      </c>
      <c r="F30" s="2">
        <f t="shared" si="4"/>
        <v>96</v>
      </c>
      <c r="G30" s="2">
        <v>1153</v>
      </c>
      <c r="H30" s="2">
        <f t="shared" si="0"/>
        <v>1249</v>
      </c>
      <c r="I30" s="2"/>
      <c r="J30" s="4">
        <f t="shared" si="1"/>
        <v>15.75</v>
      </c>
      <c r="K30" s="3">
        <v>16</v>
      </c>
      <c r="L30" s="4">
        <f t="shared" si="3"/>
        <v>15.75</v>
      </c>
    </row>
    <row r="31" spans="1:12" ht="15">
      <c r="A31" s="2">
        <v>28</v>
      </c>
      <c r="B31" s="2">
        <v>20222</v>
      </c>
      <c r="C31" s="2" t="s">
        <v>87</v>
      </c>
      <c r="D31" s="2" t="s">
        <v>24</v>
      </c>
      <c r="E31" s="3">
        <v>195</v>
      </c>
      <c r="F31" s="2">
        <f t="shared" si="4"/>
        <v>24</v>
      </c>
      <c r="G31" s="2">
        <v>1215</v>
      </c>
      <c r="H31" s="2">
        <f t="shared" si="0"/>
        <v>1239</v>
      </c>
      <c r="I31" s="2" t="s">
        <v>47</v>
      </c>
      <c r="J31" s="4">
        <f t="shared" si="1"/>
        <v>3.75</v>
      </c>
      <c r="K31" s="3">
        <v>4</v>
      </c>
      <c r="L31" s="4">
        <f t="shared" si="3"/>
        <v>3.75</v>
      </c>
    </row>
    <row r="32" spans="1:12" ht="15">
      <c r="A32" s="2">
        <v>29</v>
      </c>
      <c r="B32" s="2">
        <v>21349</v>
      </c>
      <c r="C32" s="2" t="s">
        <v>63</v>
      </c>
      <c r="D32" s="2" t="s">
        <v>24</v>
      </c>
      <c r="E32" s="3">
        <v>189</v>
      </c>
      <c r="F32" s="2">
        <f t="shared" si="4"/>
        <v>48</v>
      </c>
      <c r="G32" s="2">
        <v>1189</v>
      </c>
      <c r="H32" s="2">
        <f t="shared" si="0"/>
        <v>1237</v>
      </c>
      <c r="I32" s="2"/>
      <c r="J32" s="4">
        <f t="shared" si="1"/>
        <v>8.25</v>
      </c>
      <c r="K32" s="3">
        <v>8</v>
      </c>
      <c r="L32" s="4">
        <f t="shared" si="3"/>
        <v>8.25</v>
      </c>
    </row>
    <row r="33" spans="1:12" ht="15">
      <c r="A33" s="2">
        <v>30</v>
      </c>
      <c r="B33" s="2">
        <v>1058</v>
      </c>
      <c r="C33" s="2" t="s">
        <v>184</v>
      </c>
      <c r="D33" s="2" t="s">
        <v>46</v>
      </c>
      <c r="E33" s="2">
        <v>196</v>
      </c>
      <c r="F33" s="2">
        <f t="shared" si="4"/>
        <v>18</v>
      </c>
      <c r="G33" s="2">
        <v>1215</v>
      </c>
      <c r="H33" s="2">
        <f t="shared" si="0"/>
        <v>1233</v>
      </c>
      <c r="I33" s="2"/>
      <c r="J33" s="4">
        <f t="shared" si="1"/>
        <v>3</v>
      </c>
      <c r="K33" s="3">
        <v>3</v>
      </c>
      <c r="L33" s="4">
        <f t="shared" si="3"/>
        <v>3</v>
      </c>
    </row>
    <row r="34" spans="1:12" ht="15">
      <c r="A34" s="2">
        <v>31</v>
      </c>
      <c r="B34" s="2">
        <v>21703</v>
      </c>
      <c r="C34" s="2" t="s">
        <v>98</v>
      </c>
      <c r="D34" s="2" t="s">
        <v>44</v>
      </c>
      <c r="E34" s="2">
        <v>163</v>
      </c>
      <c r="F34" s="2">
        <f t="shared" si="4"/>
        <v>168</v>
      </c>
      <c r="G34" s="2">
        <v>1058</v>
      </c>
      <c r="H34" s="2">
        <f t="shared" si="0"/>
        <v>1226</v>
      </c>
      <c r="I34" s="2"/>
      <c r="J34" s="4">
        <f t="shared" si="1"/>
        <v>27.75</v>
      </c>
      <c r="K34" s="3">
        <v>28</v>
      </c>
      <c r="L34" s="4">
        <f t="shared" si="3"/>
        <v>27.75</v>
      </c>
    </row>
    <row r="35" spans="1:12" ht="15">
      <c r="A35" s="2">
        <v>32</v>
      </c>
      <c r="B35" s="15">
        <v>17290</v>
      </c>
      <c r="C35" s="15" t="s">
        <v>212</v>
      </c>
      <c r="D35" s="15" t="s">
        <v>16</v>
      </c>
      <c r="E35" s="15">
        <v>173</v>
      </c>
      <c r="F35" s="2">
        <f>K35*8</f>
        <v>160</v>
      </c>
      <c r="G35" s="2">
        <v>1065</v>
      </c>
      <c r="H35" s="2">
        <f t="shared" si="0"/>
        <v>1225</v>
      </c>
      <c r="I35" s="2"/>
      <c r="J35" s="4">
        <f t="shared" si="1"/>
        <v>20.25</v>
      </c>
      <c r="K35" s="15">
        <v>20</v>
      </c>
      <c r="L35" s="4">
        <f>IF(J35&lt;0,0,J35)</f>
        <v>20.25</v>
      </c>
    </row>
    <row r="36" spans="1:12" ht="15">
      <c r="A36" s="2">
        <v>33</v>
      </c>
      <c r="B36" s="3">
        <v>22870</v>
      </c>
      <c r="C36" s="3" t="s">
        <v>43</v>
      </c>
      <c r="D36" s="3" t="s">
        <v>44</v>
      </c>
      <c r="E36" s="3">
        <v>183</v>
      </c>
      <c r="F36" s="2">
        <f>K36*6</f>
        <v>78</v>
      </c>
      <c r="G36" s="2">
        <v>1139</v>
      </c>
      <c r="H36" s="2">
        <f aca="true" t="shared" si="5" ref="H36:H52">F36+G36</f>
        <v>1217</v>
      </c>
      <c r="I36" s="2"/>
      <c r="J36" s="4">
        <f aca="true" t="shared" si="6" ref="J36:J52">(200-E36)*(75/100)</f>
        <v>12.75</v>
      </c>
      <c r="K36" s="3">
        <v>13</v>
      </c>
      <c r="L36" s="4">
        <f>IF(J36&gt;38,38,J36)</f>
        <v>12.75</v>
      </c>
    </row>
    <row r="37" spans="1:12" ht="15">
      <c r="A37" s="2">
        <v>34</v>
      </c>
      <c r="B37" s="2">
        <v>17116</v>
      </c>
      <c r="C37" s="2" t="s">
        <v>23</v>
      </c>
      <c r="D37" s="2" t="s">
        <v>24</v>
      </c>
      <c r="E37" s="15">
        <v>189</v>
      </c>
      <c r="F37" s="2">
        <f>K37*8</f>
        <v>64</v>
      </c>
      <c r="G37" s="2">
        <v>1152</v>
      </c>
      <c r="H37" s="2">
        <f t="shared" si="5"/>
        <v>1216</v>
      </c>
      <c r="I37" s="2"/>
      <c r="J37" s="4">
        <f t="shared" si="6"/>
        <v>8.25</v>
      </c>
      <c r="K37" s="15">
        <v>8</v>
      </c>
      <c r="L37" s="4">
        <f>IF(J37&lt;0,0,J37)</f>
        <v>8.25</v>
      </c>
    </row>
    <row r="38" spans="1:12" ht="15">
      <c r="A38" s="2">
        <v>35</v>
      </c>
      <c r="B38" s="2">
        <v>21088</v>
      </c>
      <c r="C38" s="2" t="s">
        <v>117</v>
      </c>
      <c r="D38" s="2" t="s">
        <v>46</v>
      </c>
      <c r="E38" s="3">
        <v>186</v>
      </c>
      <c r="F38" s="2">
        <f>K38*6</f>
        <v>66</v>
      </c>
      <c r="G38" s="2">
        <v>1150</v>
      </c>
      <c r="H38" s="2">
        <f t="shared" si="5"/>
        <v>1216</v>
      </c>
      <c r="I38" s="2"/>
      <c r="J38" s="4">
        <f t="shared" si="6"/>
        <v>10.5</v>
      </c>
      <c r="K38" s="3">
        <v>11</v>
      </c>
      <c r="L38" s="4">
        <f>IF(J38&lt;0,0,J38)</f>
        <v>10.5</v>
      </c>
    </row>
    <row r="39" spans="1:12" ht="15">
      <c r="A39" s="2">
        <v>36</v>
      </c>
      <c r="B39" s="2">
        <v>21177</v>
      </c>
      <c r="C39" s="2" t="s">
        <v>106</v>
      </c>
      <c r="D39" s="2" t="s">
        <v>46</v>
      </c>
      <c r="E39" s="2">
        <v>186</v>
      </c>
      <c r="F39" s="2">
        <f>K39*6</f>
        <v>66</v>
      </c>
      <c r="G39" s="2">
        <v>1147</v>
      </c>
      <c r="H39" s="2">
        <f t="shared" si="5"/>
        <v>1213</v>
      </c>
      <c r="I39" s="2"/>
      <c r="J39" s="4">
        <f t="shared" si="6"/>
        <v>10.5</v>
      </c>
      <c r="K39" s="3">
        <v>11</v>
      </c>
      <c r="L39" s="4">
        <f>IF(J39&gt;38,38,J39)</f>
        <v>10.5</v>
      </c>
    </row>
    <row r="40" spans="1:12" ht="15">
      <c r="A40" s="2">
        <v>37</v>
      </c>
      <c r="B40" s="3">
        <v>24121</v>
      </c>
      <c r="C40" t="s">
        <v>402</v>
      </c>
      <c r="D40" s="3" t="s">
        <v>24</v>
      </c>
      <c r="E40" s="3">
        <v>158</v>
      </c>
      <c r="F40" s="2">
        <f>K40*6</f>
        <v>192</v>
      </c>
      <c r="G40" s="2">
        <v>1017</v>
      </c>
      <c r="H40" s="2">
        <f t="shared" si="5"/>
        <v>1209</v>
      </c>
      <c r="I40" s="2"/>
      <c r="J40" s="4">
        <f t="shared" si="6"/>
        <v>31.5</v>
      </c>
      <c r="K40" s="3">
        <v>32</v>
      </c>
      <c r="L40" s="4">
        <f>IF(J40&gt;38,38,J40)</f>
        <v>31.5</v>
      </c>
    </row>
    <row r="41" spans="1:12" ht="15">
      <c r="A41" s="2">
        <v>38</v>
      </c>
      <c r="B41" s="2">
        <v>22637</v>
      </c>
      <c r="C41" s="2" t="s">
        <v>226</v>
      </c>
      <c r="D41" s="2" t="s">
        <v>14</v>
      </c>
      <c r="E41" s="15">
        <v>193</v>
      </c>
      <c r="F41" s="2">
        <f>K41*8</f>
        <v>40</v>
      </c>
      <c r="G41" s="2">
        <v>1165</v>
      </c>
      <c r="H41" s="2">
        <f t="shared" si="5"/>
        <v>1205</v>
      </c>
      <c r="I41" s="2"/>
      <c r="J41" s="4">
        <f t="shared" si="6"/>
        <v>5.25</v>
      </c>
      <c r="K41" s="15">
        <v>5</v>
      </c>
      <c r="L41" s="4">
        <f>IF(J41&gt;38,38,J41)</f>
        <v>5.25</v>
      </c>
    </row>
    <row r="42" spans="1:12" ht="15">
      <c r="A42" s="2">
        <v>39</v>
      </c>
      <c r="B42" s="15">
        <v>23451</v>
      </c>
      <c r="C42" s="15" t="s">
        <v>15</v>
      </c>
      <c r="D42" s="15" t="s">
        <v>16</v>
      </c>
      <c r="E42" s="15">
        <v>200</v>
      </c>
      <c r="F42" s="2">
        <f>K42*8</f>
        <v>0</v>
      </c>
      <c r="G42" s="2">
        <v>1186</v>
      </c>
      <c r="H42" s="2">
        <f t="shared" si="5"/>
        <v>1186</v>
      </c>
      <c r="I42" s="2"/>
      <c r="J42" s="4">
        <f t="shared" si="6"/>
        <v>0</v>
      </c>
      <c r="K42" s="15">
        <v>0</v>
      </c>
      <c r="L42" s="4">
        <f>IF(J42&lt;0,0,J42)</f>
        <v>0</v>
      </c>
    </row>
    <row r="43" spans="1:12" ht="15">
      <c r="A43" s="2">
        <v>40</v>
      </c>
      <c r="B43" s="2">
        <v>17226</v>
      </c>
      <c r="C43" s="2" t="s">
        <v>159</v>
      </c>
      <c r="D43" s="2" t="s">
        <v>14</v>
      </c>
      <c r="E43" s="15">
        <v>170</v>
      </c>
      <c r="F43" s="2">
        <f>K43*8</f>
        <v>184</v>
      </c>
      <c r="G43" s="2">
        <v>987</v>
      </c>
      <c r="H43" s="2">
        <f t="shared" si="5"/>
        <v>1171</v>
      </c>
      <c r="I43" s="2"/>
      <c r="J43" s="4">
        <f t="shared" si="6"/>
        <v>22.5</v>
      </c>
      <c r="K43" s="15">
        <v>23</v>
      </c>
      <c r="L43" s="4">
        <f>IF(J43&lt;0,0,J43)</f>
        <v>22.5</v>
      </c>
    </row>
    <row r="44" spans="1:12" ht="15">
      <c r="A44" s="2">
        <v>41</v>
      </c>
      <c r="B44" s="2">
        <v>21736</v>
      </c>
      <c r="C44" s="2" t="s">
        <v>177</v>
      </c>
      <c r="D44" s="2" t="s">
        <v>46</v>
      </c>
      <c r="E44" s="2">
        <v>191</v>
      </c>
      <c r="F44" s="2">
        <f>K44*6</f>
        <v>42</v>
      </c>
      <c r="G44" s="2">
        <v>1119</v>
      </c>
      <c r="H44" s="2">
        <f t="shared" si="5"/>
        <v>1161</v>
      </c>
      <c r="I44" s="2"/>
      <c r="J44" s="4">
        <f t="shared" si="6"/>
        <v>6.75</v>
      </c>
      <c r="K44" s="3">
        <v>7</v>
      </c>
      <c r="L44" s="4">
        <f aca="true" t="shared" si="7" ref="L44:L49">IF(J44&gt;38,38,J44)</f>
        <v>6.75</v>
      </c>
    </row>
    <row r="45" spans="1:12" ht="15">
      <c r="A45" s="2">
        <v>42</v>
      </c>
      <c r="B45" s="2">
        <v>21552</v>
      </c>
      <c r="C45" s="2" t="s">
        <v>223</v>
      </c>
      <c r="D45" s="2" t="s">
        <v>46</v>
      </c>
      <c r="E45" s="2">
        <v>160</v>
      </c>
      <c r="F45" s="2">
        <f>K45*6</f>
        <v>180</v>
      </c>
      <c r="G45" s="2">
        <v>977</v>
      </c>
      <c r="H45" s="2">
        <f t="shared" si="5"/>
        <v>1157</v>
      </c>
      <c r="I45" s="2"/>
      <c r="J45" s="4">
        <f t="shared" si="6"/>
        <v>30</v>
      </c>
      <c r="K45" s="3">
        <v>30</v>
      </c>
      <c r="L45" s="4">
        <f t="shared" si="7"/>
        <v>30</v>
      </c>
    </row>
    <row r="46" spans="1:12" ht="15">
      <c r="A46" s="2">
        <v>43</v>
      </c>
      <c r="B46" s="2">
        <v>21960</v>
      </c>
      <c r="C46" s="2" t="s">
        <v>57</v>
      </c>
      <c r="D46" s="2" t="s">
        <v>16</v>
      </c>
      <c r="E46" s="2">
        <v>176</v>
      </c>
      <c r="F46" s="2">
        <f>K46*8</f>
        <v>144</v>
      </c>
      <c r="G46" s="2">
        <v>1012</v>
      </c>
      <c r="H46" s="2">
        <f t="shared" si="5"/>
        <v>1156</v>
      </c>
      <c r="I46" s="2"/>
      <c r="J46" s="4">
        <f t="shared" si="6"/>
        <v>18</v>
      </c>
      <c r="K46" s="15">
        <v>18</v>
      </c>
      <c r="L46" s="4">
        <f t="shared" si="7"/>
        <v>18</v>
      </c>
    </row>
    <row r="47" spans="1:12" ht="15">
      <c r="A47" s="2">
        <v>44</v>
      </c>
      <c r="B47" s="2">
        <v>21129</v>
      </c>
      <c r="C47" s="2" t="s">
        <v>25</v>
      </c>
      <c r="D47" s="2" t="s">
        <v>24</v>
      </c>
      <c r="E47" s="15">
        <v>195</v>
      </c>
      <c r="F47" s="2">
        <f>K47*8</f>
        <v>32</v>
      </c>
      <c r="G47" s="2">
        <v>1121</v>
      </c>
      <c r="H47" s="2">
        <f t="shared" si="5"/>
        <v>1153</v>
      </c>
      <c r="I47" s="2"/>
      <c r="J47" s="4">
        <f t="shared" si="6"/>
        <v>3.75</v>
      </c>
      <c r="K47" s="15">
        <v>4</v>
      </c>
      <c r="L47" s="4">
        <f t="shared" si="7"/>
        <v>3.75</v>
      </c>
    </row>
    <row r="48" spans="1:12" ht="15">
      <c r="A48" s="2">
        <v>45</v>
      </c>
      <c r="B48" s="2">
        <v>21644</v>
      </c>
      <c r="C48" s="2" t="s">
        <v>93</v>
      </c>
      <c r="D48" s="2" t="s">
        <v>46</v>
      </c>
      <c r="E48" s="2">
        <v>189</v>
      </c>
      <c r="F48" s="2">
        <f>K48*6</f>
        <v>48</v>
      </c>
      <c r="G48" s="2">
        <v>1081</v>
      </c>
      <c r="H48" s="2">
        <f t="shared" si="5"/>
        <v>1129</v>
      </c>
      <c r="I48" s="2"/>
      <c r="J48" s="4">
        <f t="shared" si="6"/>
        <v>8.25</v>
      </c>
      <c r="K48" s="3">
        <v>8</v>
      </c>
      <c r="L48" s="4">
        <f t="shared" si="7"/>
        <v>8.25</v>
      </c>
    </row>
    <row r="49" spans="1:12" ht="15">
      <c r="A49" s="2">
        <v>46</v>
      </c>
      <c r="B49" s="3">
        <v>23304</v>
      </c>
      <c r="C49" s="3" t="s">
        <v>197</v>
      </c>
      <c r="D49" s="3" t="s">
        <v>24</v>
      </c>
      <c r="E49" s="3">
        <v>161</v>
      </c>
      <c r="F49" s="2">
        <f>K49*6</f>
        <v>174</v>
      </c>
      <c r="G49" s="2">
        <v>950</v>
      </c>
      <c r="H49" s="2">
        <f t="shared" si="5"/>
        <v>1124</v>
      </c>
      <c r="I49" s="2"/>
      <c r="J49" s="4">
        <f t="shared" si="6"/>
        <v>29.25</v>
      </c>
      <c r="K49" s="3">
        <v>29</v>
      </c>
      <c r="L49" s="4">
        <f t="shared" si="7"/>
        <v>29.25</v>
      </c>
    </row>
    <row r="50" spans="1:12" ht="15">
      <c r="A50" s="2">
        <v>47</v>
      </c>
      <c r="B50" s="2">
        <v>17217</v>
      </c>
      <c r="C50" s="2" t="s">
        <v>58</v>
      </c>
      <c r="D50" s="2" t="s">
        <v>24</v>
      </c>
      <c r="E50" s="15">
        <v>196</v>
      </c>
      <c r="F50" s="2">
        <f>K50*8</f>
        <v>24</v>
      </c>
      <c r="G50" s="2">
        <v>1091</v>
      </c>
      <c r="H50" s="2">
        <f t="shared" si="5"/>
        <v>1115</v>
      </c>
      <c r="I50" s="2"/>
      <c r="J50" s="4">
        <f t="shared" si="6"/>
        <v>3</v>
      </c>
      <c r="K50" s="15">
        <v>3</v>
      </c>
      <c r="L50" s="4">
        <f>IF(J50&lt;0,0,J50)</f>
        <v>3</v>
      </c>
    </row>
    <row r="51" spans="1:12" ht="15">
      <c r="A51" s="2">
        <v>48</v>
      </c>
      <c r="B51" s="2">
        <v>21087</v>
      </c>
      <c r="C51" s="2" t="s">
        <v>95</v>
      </c>
      <c r="D51" s="2" t="s">
        <v>46</v>
      </c>
      <c r="E51" s="3">
        <v>181</v>
      </c>
      <c r="F51" s="2">
        <f>K51*6</f>
        <v>84</v>
      </c>
      <c r="G51" s="2">
        <v>1006</v>
      </c>
      <c r="H51" s="2">
        <f t="shared" si="5"/>
        <v>1090</v>
      </c>
      <c r="I51" s="2"/>
      <c r="J51" s="4">
        <f t="shared" si="6"/>
        <v>14.25</v>
      </c>
      <c r="K51" s="3">
        <v>14</v>
      </c>
      <c r="L51" s="4">
        <f>IF(J51&lt;0,0,J51)</f>
        <v>14.25</v>
      </c>
    </row>
    <row r="52" spans="1:12" ht="15">
      <c r="A52" s="2">
        <v>49</v>
      </c>
      <c r="B52" s="3">
        <v>23260</v>
      </c>
      <c r="C52" s="3" t="s">
        <v>102</v>
      </c>
      <c r="D52" s="3" t="s">
        <v>24</v>
      </c>
      <c r="E52" s="3">
        <v>194</v>
      </c>
      <c r="F52" s="2">
        <f>K52*6</f>
        <v>30</v>
      </c>
      <c r="G52" s="2">
        <v>987</v>
      </c>
      <c r="H52" s="2">
        <f t="shared" si="5"/>
        <v>1017</v>
      </c>
      <c r="I52" s="2"/>
      <c r="J52" s="4">
        <f t="shared" si="6"/>
        <v>4.5</v>
      </c>
      <c r="K52" s="3">
        <v>5</v>
      </c>
      <c r="L52" s="4">
        <f>IF(J52&gt;38,38,J52)</f>
        <v>4.5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23">
      <selection activeCell="I49" sqref="I49"/>
    </sheetView>
  </sheetViews>
  <sheetFormatPr defaultColWidth="11.421875" defaultRowHeight="15"/>
  <cols>
    <col min="1" max="1" width="5.421875" style="0" customWidth="1"/>
    <col min="2" max="2" width="8.140625" style="0" customWidth="1"/>
    <col min="3" max="3" width="23.8515625" style="0" customWidth="1"/>
    <col min="4" max="4" width="13.7109375" style="0" customWidth="1"/>
    <col min="5" max="5" width="7.00390625" style="0" customWidth="1"/>
    <col min="6" max="6" width="9.57421875" style="0" customWidth="1"/>
    <col min="7" max="7" width="6.8515625" style="0" customWidth="1"/>
    <col min="8" max="8" width="5.7109375" style="0" customWidth="1"/>
  </cols>
  <sheetData>
    <row r="1" ht="15">
      <c r="A1" t="s">
        <v>444</v>
      </c>
    </row>
    <row r="3" spans="1:9" ht="1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</row>
    <row r="4" spans="1:8" ht="15">
      <c r="A4">
        <v>1</v>
      </c>
      <c r="B4">
        <v>21665</v>
      </c>
      <c r="C4" t="s">
        <v>77</v>
      </c>
      <c r="D4" t="s">
        <v>14</v>
      </c>
      <c r="E4">
        <v>215</v>
      </c>
      <c r="F4">
        <v>0</v>
      </c>
      <c r="G4">
        <v>1920</v>
      </c>
      <c r="H4">
        <v>1920</v>
      </c>
    </row>
    <row r="5" spans="1:8" ht="15">
      <c r="A5">
        <v>2</v>
      </c>
      <c r="B5">
        <v>22637</v>
      </c>
      <c r="C5" t="s">
        <v>226</v>
      </c>
      <c r="D5" t="s">
        <v>14</v>
      </c>
      <c r="E5">
        <v>192</v>
      </c>
      <c r="F5">
        <v>48</v>
      </c>
      <c r="G5">
        <v>1872</v>
      </c>
      <c r="H5">
        <v>1920</v>
      </c>
    </row>
    <row r="6" spans="1:8" ht="15">
      <c r="A6">
        <v>3</v>
      </c>
      <c r="B6">
        <v>17147</v>
      </c>
      <c r="C6" t="s">
        <v>19</v>
      </c>
      <c r="D6" t="s">
        <v>14</v>
      </c>
      <c r="E6">
        <v>218</v>
      </c>
      <c r="F6">
        <v>0</v>
      </c>
      <c r="G6">
        <v>1893</v>
      </c>
      <c r="H6">
        <v>1893</v>
      </c>
    </row>
    <row r="7" spans="1:8" ht="15">
      <c r="A7">
        <v>4</v>
      </c>
      <c r="B7">
        <v>17313</v>
      </c>
      <c r="C7" t="s">
        <v>37</v>
      </c>
      <c r="D7" t="s">
        <v>14</v>
      </c>
      <c r="E7">
        <v>214</v>
      </c>
      <c r="F7">
        <v>0</v>
      </c>
      <c r="G7">
        <v>1857</v>
      </c>
      <c r="H7">
        <v>1857</v>
      </c>
    </row>
    <row r="8" spans="1:8" ht="15">
      <c r="A8">
        <v>5</v>
      </c>
      <c r="B8">
        <v>17154</v>
      </c>
      <c r="C8" t="s">
        <v>13</v>
      </c>
      <c r="D8" t="s">
        <v>14</v>
      </c>
      <c r="E8">
        <v>215</v>
      </c>
      <c r="F8">
        <v>0</v>
      </c>
      <c r="G8">
        <v>1841</v>
      </c>
      <c r="H8">
        <v>1841</v>
      </c>
    </row>
    <row r="9" spans="1:8" ht="15">
      <c r="A9">
        <v>6</v>
      </c>
      <c r="B9">
        <v>17103</v>
      </c>
      <c r="C9" t="s">
        <v>17</v>
      </c>
      <c r="D9" t="s">
        <v>14</v>
      </c>
      <c r="E9">
        <v>211</v>
      </c>
      <c r="F9">
        <v>0</v>
      </c>
      <c r="G9">
        <v>1816</v>
      </c>
      <c r="H9">
        <v>1816</v>
      </c>
    </row>
    <row r="10" spans="1:8" ht="15">
      <c r="A10">
        <v>7</v>
      </c>
      <c r="B10">
        <v>17157</v>
      </c>
      <c r="C10" t="s">
        <v>26</v>
      </c>
      <c r="D10" t="s">
        <v>16</v>
      </c>
      <c r="E10">
        <v>193</v>
      </c>
      <c r="F10">
        <v>40</v>
      </c>
      <c r="G10">
        <v>1763</v>
      </c>
      <c r="H10">
        <v>1803</v>
      </c>
    </row>
    <row r="11" spans="1:8" ht="15">
      <c r="A11">
        <v>8</v>
      </c>
      <c r="B11">
        <v>22292</v>
      </c>
      <c r="C11" t="s">
        <v>68</v>
      </c>
      <c r="D11" t="s">
        <v>46</v>
      </c>
      <c r="E11">
        <v>218</v>
      </c>
      <c r="F11">
        <v>0</v>
      </c>
      <c r="G11">
        <v>1765</v>
      </c>
      <c r="H11">
        <v>1765</v>
      </c>
    </row>
    <row r="12" spans="1:8" ht="15">
      <c r="A12">
        <v>9</v>
      </c>
      <c r="B12">
        <v>21129</v>
      </c>
      <c r="C12" t="s">
        <v>25</v>
      </c>
      <c r="D12" t="s">
        <v>24</v>
      </c>
      <c r="E12">
        <v>194</v>
      </c>
      <c r="F12">
        <v>40</v>
      </c>
      <c r="G12">
        <v>1718</v>
      </c>
      <c r="H12">
        <v>1758</v>
      </c>
    </row>
    <row r="13" spans="1:8" ht="15">
      <c r="A13">
        <v>10</v>
      </c>
      <c r="B13">
        <v>23565</v>
      </c>
      <c r="C13" t="s">
        <v>133</v>
      </c>
      <c r="D13" t="s">
        <v>14</v>
      </c>
      <c r="E13">
        <v>176</v>
      </c>
      <c r="F13">
        <v>144</v>
      </c>
      <c r="G13">
        <v>1610</v>
      </c>
      <c r="H13">
        <v>1754</v>
      </c>
    </row>
    <row r="14" spans="1:8" ht="15">
      <c r="A14">
        <v>11</v>
      </c>
      <c r="B14">
        <v>19187</v>
      </c>
      <c r="C14" t="s">
        <v>142</v>
      </c>
      <c r="D14" t="s">
        <v>14</v>
      </c>
      <c r="E14">
        <v>185</v>
      </c>
      <c r="F14">
        <v>88</v>
      </c>
      <c r="G14">
        <v>1662</v>
      </c>
      <c r="H14">
        <v>1750</v>
      </c>
    </row>
    <row r="15" spans="1:8" ht="15">
      <c r="A15">
        <v>12</v>
      </c>
      <c r="B15">
        <v>22263</v>
      </c>
      <c r="C15" t="s">
        <v>121</v>
      </c>
      <c r="D15" t="s">
        <v>46</v>
      </c>
      <c r="E15">
        <v>218</v>
      </c>
      <c r="F15">
        <v>0</v>
      </c>
      <c r="G15">
        <v>1743</v>
      </c>
      <c r="H15">
        <v>1743</v>
      </c>
    </row>
    <row r="16" spans="1:8" ht="15">
      <c r="A16">
        <v>13</v>
      </c>
      <c r="B16">
        <v>23451</v>
      </c>
      <c r="C16" t="s">
        <v>15</v>
      </c>
      <c r="D16" t="s">
        <v>16</v>
      </c>
      <c r="E16">
        <v>193</v>
      </c>
      <c r="F16">
        <v>40</v>
      </c>
      <c r="G16">
        <v>1699</v>
      </c>
      <c r="H16">
        <v>1739</v>
      </c>
    </row>
    <row r="17" spans="1:8" ht="15">
      <c r="A17">
        <v>14</v>
      </c>
      <c r="B17">
        <v>17279</v>
      </c>
      <c r="C17" t="s">
        <v>31</v>
      </c>
      <c r="D17" t="s">
        <v>16</v>
      </c>
      <c r="E17">
        <v>183</v>
      </c>
      <c r="F17">
        <v>104</v>
      </c>
      <c r="G17">
        <v>1631</v>
      </c>
      <c r="H17">
        <v>1735</v>
      </c>
    </row>
    <row r="18" spans="1:8" ht="15">
      <c r="A18">
        <v>15</v>
      </c>
      <c r="B18">
        <v>22517</v>
      </c>
      <c r="C18" t="s">
        <v>72</v>
      </c>
      <c r="D18" t="s">
        <v>24</v>
      </c>
      <c r="E18">
        <v>204</v>
      </c>
      <c r="F18">
        <v>0</v>
      </c>
      <c r="G18">
        <v>1717</v>
      </c>
      <c r="H18">
        <v>1717</v>
      </c>
    </row>
    <row r="19" spans="1:8" ht="15">
      <c r="A19">
        <v>16</v>
      </c>
      <c r="B19">
        <v>20573</v>
      </c>
      <c r="C19" t="s">
        <v>22</v>
      </c>
      <c r="D19" t="s">
        <v>14</v>
      </c>
      <c r="E19">
        <v>205</v>
      </c>
      <c r="F19">
        <v>0</v>
      </c>
      <c r="G19">
        <v>1710</v>
      </c>
      <c r="H19">
        <v>1710</v>
      </c>
    </row>
    <row r="20" spans="1:8" ht="15">
      <c r="A20">
        <v>17</v>
      </c>
      <c r="B20">
        <v>22815</v>
      </c>
      <c r="C20" t="s">
        <v>189</v>
      </c>
      <c r="D20" t="s">
        <v>33</v>
      </c>
      <c r="E20">
        <v>189</v>
      </c>
      <c r="F20">
        <v>64</v>
      </c>
      <c r="G20">
        <v>1643</v>
      </c>
      <c r="H20">
        <v>1707</v>
      </c>
    </row>
    <row r="21" spans="1:8" ht="15">
      <c r="A21">
        <v>18</v>
      </c>
      <c r="B21">
        <v>21703</v>
      </c>
      <c r="C21" t="s">
        <v>98</v>
      </c>
      <c r="D21" t="s">
        <v>44</v>
      </c>
      <c r="E21">
        <v>174</v>
      </c>
      <c r="F21">
        <v>160</v>
      </c>
      <c r="G21">
        <v>1538</v>
      </c>
      <c r="H21">
        <v>1698</v>
      </c>
    </row>
    <row r="22" spans="1:8" ht="15">
      <c r="A22">
        <v>19</v>
      </c>
      <c r="B22">
        <v>17116</v>
      </c>
      <c r="C22" t="s">
        <v>23</v>
      </c>
      <c r="D22" t="s">
        <v>24</v>
      </c>
      <c r="E22">
        <v>192</v>
      </c>
      <c r="F22">
        <v>48</v>
      </c>
      <c r="G22">
        <v>1627</v>
      </c>
      <c r="H22">
        <v>1675</v>
      </c>
    </row>
    <row r="23" spans="1:8" ht="15">
      <c r="A23">
        <v>20</v>
      </c>
      <c r="B23">
        <v>23425</v>
      </c>
      <c r="C23" t="s">
        <v>32</v>
      </c>
      <c r="D23" t="s">
        <v>33</v>
      </c>
      <c r="E23">
        <v>176</v>
      </c>
      <c r="F23">
        <v>144</v>
      </c>
      <c r="G23">
        <v>1516</v>
      </c>
      <c r="H23">
        <v>1660</v>
      </c>
    </row>
    <row r="24" spans="1:8" ht="15">
      <c r="A24">
        <v>21</v>
      </c>
      <c r="B24">
        <v>23486</v>
      </c>
      <c r="C24" t="s">
        <v>122</v>
      </c>
      <c r="D24" t="s">
        <v>16</v>
      </c>
      <c r="E24">
        <v>181</v>
      </c>
      <c r="F24">
        <v>112</v>
      </c>
      <c r="G24">
        <v>1545</v>
      </c>
      <c r="H24">
        <v>1657</v>
      </c>
    </row>
    <row r="25" spans="1:8" ht="15">
      <c r="A25">
        <v>22</v>
      </c>
      <c r="B25">
        <v>17038</v>
      </c>
      <c r="C25" t="s">
        <v>194</v>
      </c>
      <c r="D25" t="s">
        <v>14</v>
      </c>
      <c r="E25">
        <v>192</v>
      </c>
      <c r="F25">
        <v>48</v>
      </c>
      <c r="G25">
        <v>1601</v>
      </c>
      <c r="H25">
        <v>1649</v>
      </c>
    </row>
    <row r="26" spans="1:8" ht="15">
      <c r="A26">
        <v>23</v>
      </c>
      <c r="B26">
        <v>1058</v>
      </c>
      <c r="C26" t="s">
        <v>184</v>
      </c>
      <c r="D26" t="s">
        <v>46</v>
      </c>
      <c r="E26">
        <v>206</v>
      </c>
      <c r="F26">
        <v>0</v>
      </c>
      <c r="G26">
        <v>1643</v>
      </c>
      <c r="H26">
        <v>1643</v>
      </c>
    </row>
    <row r="27" spans="1:8" ht="15">
      <c r="A27">
        <v>24</v>
      </c>
      <c r="B27">
        <v>17161</v>
      </c>
      <c r="C27" t="s">
        <v>172</v>
      </c>
      <c r="D27" t="s">
        <v>33</v>
      </c>
      <c r="E27">
        <v>191</v>
      </c>
      <c r="F27">
        <v>56</v>
      </c>
      <c r="G27">
        <v>1568</v>
      </c>
      <c r="H27">
        <v>1624</v>
      </c>
    </row>
    <row r="28" spans="1:8" ht="15">
      <c r="A28">
        <v>25</v>
      </c>
      <c r="B28">
        <v>17178</v>
      </c>
      <c r="C28" t="s">
        <v>173</v>
      </c>
      <c r="D28" t="s">
        <v>16</v>
      </c>
      <c r="E28">
        <v>179</v>
      </c>
      <c r="F28">
        <v>128</v>
      </c>
      <c r="G28">
        <v>1490</v>
      </c>
      <c r="H28">
        <v>1618</v>
      </c>
    </row>
    <row r="29" spans="1:8" ht="15">
      <c r="A29">
        <v>26</v>
      </c>
      <c r="B29">
        <v>17085</v>
      </c>
      <c r="C29" t="s">
        <v>174</v>
      </c>
      <c r="D29" t="s">
        <v>33</v>
      </c>
      <c r="E29">
        <v>183</v>
      </c>
      <c r="F29">
        <v>104</v>
      </c>
      <c r="G29">
        <v>1496</v>
      </c>
      <c r="H29">
        <v>1600</v>
      </c>
    </row>
    <row r="30" spans="1:8" ht="15">
      <c r="A30">
        <v>27</v>
      </c>
      <c r="B30">
        <v>20908</v>
      </c>
      <c r="C30" t="s">
        <v>276</v>
      </c>
      <c r="D30" t="s">
        <v>53</v>
      </c>
      <c r="E30">
        <v>184</v>
      </c>
      <c r="F30">
        <v>96</v>
      </c>
      <c r="G30">
        <v>1489</v>
      </c>
      <c r="H30">
        <v>1585</v>
      </c>
    </row>
    <row r="31" spans="1:8" ht="15">
      <c r="A31">
        <v>28</v>
      </c>
      <c r="B31">
        <v>22880</v>
      </c>
      <c r="C31" t="s">
        <v>127</v>
      </c>
      <c r="D31" t="s">
        <v>44</v>
      </c>
      <c r="E31">
        <v>160</v>
      </c>
      <c r="F31">
        <v>240</v>
      </c>
      <c r="G31">
        <v>1333</v>
      </c>
      <c r="H31">
        <v>1573</v>
      </c>
    </row>
    <row r="32" spans="1:8" ht="15">
      <c r="A32">
        <v>29</v>
      </c>
      <c r="B32">
        <v>22276</v>
      </c>
      <c r="C32" t="s">
        <v>148</v>
      </c>
      <c r="D32" t="s">
        <v>46</v>
      </c>
      <c r="E32">
        <v>161</v>
      </c>
      <c r="F32">
        <v>232</v>
      </c>
      <c r="G32">
        <v>1335</v>
      </c>
      <c r="H32">
        <v>1567</v>
      </c>
    </row>
    <row r="33" spans="1:8" ht="15">
      <c r="A33">
        <v>30</v>
      </c>
      <c r="B33">
        <v>22944</v>
      </c>
      <c r="C33" t="s">
        <v>73</v>
      </c>
      <c r="D33" t="s">
        <v>33</v>
      </c>
      <c r="E33">
        <v>188</v>
      </c>
      <c r="F33">
        <v>72</v>
      </c>
      <c r="G33">
        <v>1483</v>
      </c>
      <c r="H33">
        <v>1555</v>
      </c>
    </row>
    <row r="34" spans="1:8" ht="15">
      <c r="A34">
        <v>31</v>
      </c>
      <c r="B34">
        <v>22195</v>
      </c>
      <c r="C34" t="s">
        <v>28</v>
      </c>
      <c r="D34" t="s">
        <v>24</v>
      </c>
      <c r="E34">
        <v>192</v>
      </c>
      <c r="F34">
        <v>48</v>
      </c>
      <c r="G34">
        <v>1505</v>
      </c>
      <c r="H34">
        <v>1553</v>
      </c>
    </row>
    <row r="35" spans="1:8" ht="15">
      <c r="A35">
        <v>32</v>
      </c>
      <c r="B35">
        <v>20081</v>
      </c>
      <c r="C35" t="s">
        <v>209</v>
      </c>
      <c r="D35" t="s">
        <v>53</v>
      </c>
      <c r="E35">
        <v>204</v>
      </c>
      <c r="F35">
        <v>0</v>
      </c>
      <c r="G35">
        <v>1537</v>
      </c>
      <c r="H35">
        <v>1537</v>
      </c>
    </row>
    <row r="36" spans="1:8" ht="15">
      <c r="A36">
        <v>33</v>
      </c>
      <c r="B36">
        <v>21088</v>
      </c>
      <c r="C36" t="s">
        <v>117</v>
      </c>
      <c r="D36" t="s">
        <v>46</v>
      </c>
      <c r="E36">
        <v>189</v>
      </c>
      <c r="F36">
        <v>64</v>
      </c>
      <c r="G36">
        <v>1473</v>
      </c>
      <c r="H36">
        <v>1537</v>
      </c>
    </row>
    <row r="37" spans="1:8" ht="15">
      <c r="A37">
        <v>34</v>
      </c>
      <c r="B37">
        <v>19125</v>
      </c>
      <c r="C37" t="s">
        <v>155</v>
      </c>
      <c r="D37" t="s">
        <v>46</v>
      </c>
      <c r="E37">
        <v>193</v>
      </c>
      <c r="F37">
        <v>40</v>
      </c>
      <c r="G37">
        <v>1486</v>
      </c>
      <c r="H37">
        <v>1526</v>
      </c>
    </row>
    <row r="38" spans="1:9" ht="15">
      <c r="A38">
        <v>35</v>
      </c>
      <c r="B38">
        <v>22262</v>
      </c>
      <c r="C38" t="s">
        <v>45</v>
      </c>
      <c r="D38" t="s">
        <v>46</v>
      </c>
      <c r="E38">
        <v>197</v>
      </c>
      <c r="F38">
        <v>16</v>
      </c>
      <c r="G38">
        <v>1504</v>
      </c>
      <c r="H38">
        <v>1520</v>
      </c>
      <c r="I38" t="s">
        <v>47</v>
      </c>
    </row>
    <row r="39" spans="1:8" ht="15">
      <c r="A39">
        <v>36</v>
      </c>
      <c r="B39">
        <v>20234</v>
      </c>
      <c r="C39" t="s">
        <v>131</v>
      </c>
      <c r="D39" t="s">
        <v>53</v>
      </c>
      <c r="E39">
        <v>168</v>
      </c>
      <c r="F39">
        <v>192</v>
      </c>
      <c r="G39">
        <v>1323</v>
      </c>
      <c r="H39">
        <v>1515</v>
      </c>
    </row>
    <row r="40" spans="1:9" ht="15">
      <c r="A40">
        <v>37</v>
      </c>
      <c r="B40">
        <v>23567</v>
      </c>
      <c r="C40" t="s">
        <v>83</v>
      </c>
      <c r="D40" t="s">
        <v>14</v>
      </c>
      <c r="E40">
        <v>150</v>
      </c>
      <c r="F40">
        <v>304</v>
      </c>
      <c r="G40">
        <v>1207</v>
      </c>
      <c r="H40">
        <v>1511</v>
      </c>
      <c r="I40" t="s">
        <v>47</v>
      </c>
    </row>
    <row r="41" spans="1:8" ht="15">
      <c r="A41">
        <v>38</v>
      </c>
      <c r="B41">
        <v>17152</v>
      </c>
      <c r="C41" t="s">
        <v>104</v>
      </c>
      <c r="D41" t="s">
        <v>33</v>
      </c>
      <c r="E41">
        <v>190</v>
      </c>
      <c r="F41">
        <v>64</v>
      </c>
      <c r="G41">
        <v>1445</v>
      </c>
      <c r="H41">
        <v>1509</v>
      </c>
    </row>
    <row r="42" spans="1:8" ht="15">
      <c r="A42">
        <v>39</v>
      </c>
      <c r="B42">
        <v>22286</v>
      </c>
      <c r="C42" t="s">
        <v>18</v>
      </c>
      <c r="D42" t="s">
        <v>16</v>
      </c>
      <c r="E42">
        <v>176</v>
      </c>
      <c r="F42">
        <v>144</v>
      </c>
      <c r="G42">
        <v>1364</v>
      </c>
      <c r="H42">
        <v>1508</v>
      </c>
    </row>
    <row r="43" spans="1:9" ht="15">
      <c r="A43">
        <v>40</v>
      </c>
      <c r="B43">
        <v>22603</v>
      </c>
      <c r="C43" t="s">
        <v>199</v>
      </c>
      <c r="D43" t="s">
        <v>46</v>
      </c>
      <c r="E43">
        <v>188</v>
      </c>
      <c r="F43">
        <v>72</v>
      </c>
      <c r="G43">
        <v>1422</v>
      </c>
      <c r="H43">
        <v>1494</v>
      </c>
      <c r="I43" t="s">
        <v>47</v>
      </c>
    </row>
    <row r="44" spans="1:9" ht="15">
      <c r="A44">
        <v>41</v>
      </c>
      <c r="B44">
        <v>20222</v>
      </c>
      <c r="C44" t="s">
        <v>87</v>
      </c>
      <c r="D44" t="s">
        <v>24</v>
      </c>
      <c r="E44">
        <v>197</v>
      </c>
      <c r="F44">
        <v>16</v>
      </c>
      <c r="G44">
        <v>1475</v>
      </c>
      <c r="H44">
        <v>1491</v>
      </c>
      <c r="I44" t="s">
        <v>47</v>
      </c>
    </row>
    <row r="45" spans="1:8" ht="15">
      <c r="A45">
        <v>42</v>
      </c>
      <c r="B45">
        <v>21087</v>
      </c>
      <c r="C45" t="s">
        <v>95</v>
      </c>
      <c r="D45" t="s">
        <v>46</v>
      </c>
      <c r="E45">
        <v>180</v>
      </c>
      <c r="F45">
        <v>120</v>
      </c>
      <c r="G45">
        <v>1362</v>
      </c>
      <c r="H45">
        <v>1482</v>
      </c>
    </row>
    <row r="46" spans="1:8" ht="15">
      <c r="A46">
        <v>43</v>
      </c>
      <c r="B46">
        <v>20650</v>
      </c>
      <c r="C46" t="s">
        <v>126</v>
      </c>
      <c r="D46" t="s">
        <v>24</v>
      </c>
      <c r="E46">
        <v>193</v>
      </c>
      <c r="F46">
        <v>40</v>
      </c>
      <c r="G46">
        <v>1420</v>
      </c>
      <c r="H46">
        <v>1460</v>
      </c>
    </row>
    <row r="47" spans="1:9" ht="15">
      <c r="A47">
        <v>44</v>
      </c>
      <c r="B47">
        <v>22728</v>
      </c>
      <c r="C47" t="s">
        <v>136</v>
      </c>
      <c r="D47" t="s">
        <v>44</v>
      </c>
      <c r="E47">
        <v>152</v>
      </c>
      <c r="F47">
        <v>288</v>
      </c>
      <c r="G47">
        <v>1120</v>
      </c>
      <c r="H47">
        <v>1408</v>
      </c>
      <c r="I47" t="s">
        <v>47</v>
      </c>
    </row>
    <row r="48" spans="1:9" ht="15">
      <c r="A48">
        <v>45</v>
      </c>
      <c r="B48">
        <v>24001</v>
      </c>
      <c r="C48" t="s">
        <v>114</v>
      </c>
      <c r="D48" t="s">
        <v>44</v>
      </c>
      <c r="E48">
        <v>179</v>
      </c>
      <c r="F48">
        <v>128</v>
      </c>
      <c r="G48">
        <v>1223</v>
      </c>
      <c r="H48">
        <v>1351</v>
      </c>
      <c r="I48" t="s">
        <v>47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5.140625" style="0" customWidth="1"/>
    <col min="2" max="2" width="8.28125" style="0" customWidth="1"/>
    <col min="3" max="3" width="19.421875" style="0" customWidth="1"/>
    <col min="4" max="4" width="12.57421875" style="0" customWidth="1"/>
    <col min="5" max="5" width="11.140625" style="0" customWidth="1"/>
    <col min="6" max="6" width="8.8515625" style="0" customWidth="1"/>
    <col min="7" max="7" width="9.57421875" style="0" customWidth="1"/>
    <col min="8" max="8" width="8.7109375" style="0" customWidth="1"/>
    <col min="9" max="9" width="7.8515625" style="0" customWidth="1"/>
    <col min="10" max="10" width="9.00390625" style="0" customWidth="1"/>
    <col min="11" max="11" width="5.28125" style="0" customWidth="1"/>
    <col min="12" max="12" width="9.7109375" style="0" customWidth="1"/>
  </cols>
  <sheetData>
    <row r="1" spans="1:12" ht="15">
      <c r="A1" s="15" t="s">
        <v>1</v>
      </c>
      <c r="B1" s="15" t="s">
        <v>2</v>
      </c>
      <c r="C1" s="15" t="s">
        <v>3</v>
      </c>
      <c r="D1" s="15" t="s">
        <v>4</v>
      </c>
      <c r="E1" s="15" t="s">
        <v>440</v>
      </c>
      <c r="F1" s="15" t="s">
        <v>6</v>
      </c>
      <c r="G1" s="15" t="s">
        <v>7</v>
      </c>
      <c r="H1" s="15" t="s">
        <v>8</v>
      </c>
      <c r="I1" s="15" t="s">
        <v>9</v>
      </c>
      <c r="J1" s="15" t="s">
        <v>10</v>
      </c>
      <c r="K1" s="15" t="s">
        <v>11</v>
      </c>
      <c r="L1" t="s">
        <v>12</v>
      </c>
    </row>
    <row r="2" spans="1:12" ht="15">
      <c r="A2" s="2">
        <v>1</v>
      </c>
      <c r="B2" s="2">
        <v>22195</v>
      </c>
      <c r="C2" s="2" t="s">
        <v>28</v>
      </c>
      <c r="D2" s="2" t="s">
        <v>24</v>
      </c>
      <c r="E2" s="3">
        <v>192</v>
      </c>
      <c r="F2" s="2">
        <f aca="true" t="shared" si="0" ref="F2:F23">K2*8</f>
        <v>48</v>
      </c>
      <c r="G2" s="2">
        <v>1689</v>
      </c>
      <c r="H2" s="2">
        <f aca="true" t="shared" si="1" ref="H2:H23">F2+G2</f>
        <v>1737</v>
      </c>
      <c r="I2" s="29"/>
      <c r="J2" s="4">
        <f aca="true" t="shared" si="2" ref="J2:J23">(200-E2)*(75/100)</f>
        <v>6</v>
      </c>
      <c r="K2" s="3">
        <v>6</v>
      </c>
      <c r="L2" s="4">
        <f>IF(J2&gt;38,38,J2)</f>
        <v>6</v>
      </c>
    </row>
    <row r="3" spans="1:12" ht="15">
      <c r="A3" s="2">
        <v>2</v>
      </c>
      <c r="B3" s="2">
        <v>17116</v>
      </c>
      <c r="C3" s="2" t="s">
        <v>23</v>
      </c>
      <c r="D3" s="2" t="s">
        <v>24</v>
      </c>
      <c r="E3" s="15">
        <v>193</v>
      </c>
      <c r="F3" s="2">
        <f t="shared" si="0"/>
        <v>40</v>
      </c>
      <c r="G3" s="2">
        <v>1691</v>
      </c>
      <c r="H3" s="2">
        <f t="shared" si="1"/>
        <v>1731</v>
      </c>
      <c r="I3" s="29"/>
      <c r="J3" s="4">
        <f t="shared" si="2"/>
        <v>5.25</v>
      </c>
      <c r="K3" s="15">
        <v>5</v>
      </c>
      <c r="L3" s="4">
        <f>IF(J3&lt;0,0,J3)</f>
        <v>5.25</v>
      </c>
    </row>
    <row r="4" spans="1:12" ht="15">
      <c r="A4" s="2">
        <v>3</v>
      </c>
      <c r="B4" s="2">
        <v>21129</v>
      </c>
      <c r="C4" s="2" t="s">
        <v>25</v>
      </c>
      <c r="D4" s="2" t="s">
        <v>24</v>
      </c>
      <c r="E4" s="15">
        <v>198</v>
      </c>
      <c r="F4" s="2">
        <f t="shared" si="0"/>
        <v>16</v>
      </c>
      <c r="G4" s="2">
        <v>1675</v>
      </c>
      <c r="H4" s="2">
        <f t="shared" si="1"/>
        <v>1691</v>
      </c>
      <c r="I4" s="29"/>
      <c r="J4" s="4">
        <f t="shared" si="2"/>
        <v>1.5</v>
      </c>
      <c r="K4" s="15">
        <v>2</v>
      </c>
      <c r="L4" s="4">
        <f>IF(J4&gt;38,38,J4)</f>
        <v>1.5</v>
      </c>
    </row>
    <row r="5" spans="1:12" ht="15">
      <c r="A5" s="2">
        <v>4</v>
      </c>
      <c r="B5" s="2">
        <v>21888</v>
      </c>
      <c r="C5" s="2" t="s">
        <v>29</v>
      </c>
      <c r="D5" s="2" t="s">
        <v>21</v>
      </c>
      <c r="E5" s="3">
        <v>185</v>
      </c>
      <c r="F5" s="2">
        <f t="shared" si="0"/>
        <v>88</v>
      </c>
      <c r="G5" s="2">
        <v>1560</v>
      </c>
      <c r="H5" s="2">
        <f t="shared" si="1"/>
        <v>1648</v>
      </c>
      <c r="I5" s="29"/>
      <c r="J5" s="4">
        <f t="shared" si="2"/>
        <v>11.25</v>
      </c>
      <c r="K5" s="3">
        <v>11</v>
      </c>
      <c r="L5" s="4">
        <f>IF(J5&gt;38,38,J5)</f>
        <v>11.25</v>
      </c>
    </row>
    <row r="6" spans="1:12" ht="15">
      <c r="A6" s="2">
        <v>5</v>
      </c>
      <c r="B6" s="2">
        <v>20573</v>
      </c>
      <c r="C6" s="2" t="s">
        <v>22</v>
      </c>
      <c r="D6" s="2" t="s">
        <v>14</v>
      </c>
      <c r="E6" s="15">
        <v>202</v>
      </c>
      <c r="F6" s="2">
        <f t="shared" si="0"/>
        <v>0</v>
      </c>
      <c r="G6" s="2">
        <v>1625</v>
      </c>
      <c r="H6" s="2">
        <f t="shared" si="1"/>
        <v>1625</v>
      </c>
      <c r="I6" s="29"/>
      <c r="J6" s="4">
        <f t="shared" si="2"/>
        <v>-1.5</v>
      </c>
      <c r="K6" s="15">
        <v>0</v>
      </c>
      <c r="L6" s="4">
        <f>IF(J6&lt;0,0,J6)</f>
        <v>0</v>
      </c>
    </row>
    <row r="7" spans="1:12" ht="15">
      <c r="A7" s="2">
        <v>6</v>
      </c>
      <c r="B7" s="2">
        <v>17226</v>
      </c>
      <c r="C7" s="2" t="s">
        <v>159</v>
      </c>
      <c r="D7" s="2" t="s">
        <v>14</v>
      </c>
      <c r="E7" s="15">
        <v>174</v>
      </c>
      <c r="F7" s="2">
        <f t="shared" si="0"/>
        <v>160</v>
      </c>
      <c r="G7" s="2">
        <v>1431</v>
      </c>
      <c r="H7" s="2">
        <f t="shared" si="1"/>
        <v>1591</v>
      </c>
      <c r="I7" s="29"/>
      <c r="J7" s="4">
        <f t="shared" si="2"/>
        <v>19.5</v>
      </c>
      <c r="K7" s="15">
        <v>20</v>
      </c>
      <c r="L7" s="4">
        <f>IF(J7&lt;0,0,J7)</f>
        <v>19.5</v>
      </c>
    </row>
    <row r="8" spans="1:12" ht="15">
      <c r="A8" s="2">
        <v>7</v>
      </c>
      <c r="B8" s="2">
        <v>21890</v>
      </c>
      <c r="C8" s="2" t="s">
        <v>35</v>
      </c>
      <c r="D8" s="2" t="s">
        <v>21</v>
      </c>
      <c r="E8" s="3">
        <v>181</v>
      </c>
      <c r="F8" s="2">
        <f t="shared" si="0"/>
        <v>112</v>
      </c>
      <c r="G8" s="2">
        <v>1469</v>
      </c>
      <c r="H8" s="2">
        <f t="shared" si="1"/>
        <v>1581</v>
      </c>
      <c r="I8" s="29"/>
      <c r="J8" s="4">
        <f t="shared" si="2"/>
        <v>14.25</v>
      </c>
      <c r="K8" s="3">
        <v>14</v>
      </c>
      <c r="L8" s="4">
        <f>IF(J8&gt;38,38,J8)</f>
        <v>14.25</v>
      </c>
    </row>
    <row r="9" spans="1:12" ht="15">
      <c r="A9" s="2">
        <v>8</v>
      </c>
      <c r="B9" s="15">
        <v>23451</v>
      </c>
      <c r="C9" s="15" t="s">
        <v>15</v>
      </c>
      <c r="D9" s="15" t="s">
        <v>16</v>
      </c>
      <c r="E9" s="15">
        <v>194</v>
      </c>
      <c r="F9" s="2">
        <f t="shared" si="0"/>
        <v>40</v>
      </c>
      <c r="G9" s="2">
        <v>1537</v>
      </c>
      <c r="H9" s="2">
        <f t="shared" si="1"/>
        <v>1577</v>
      </c>
      <c r="I9" s="29"/>
      <c r="J9" s="4">
        <f t="shared" si="2"/>
        <v>4.5</v>
      </c>
      <c r="K9" s="15">
        <v>5</v>
      </c>
      <c r="L9" s="4">
        <f>IF(J9&lt;0,0,J9)</f>
        <v>4.5</v>
      </c>
    </row>
    <row r="10" spans="1:12" ht="15">
      <c r="A10" s="2">
        <v>9</v>
      </c>
      <c r="B10" s="3">
        <v>24001</v>
      </c>
      <c r="C10" s="3" t="s">
        <v>114</v>
      </c>
      <c r="D10" s="3" t="s">
        <v>44</v>
      </c>
      <c r="E10" s="3">
        <v>178</v>
      </c>
      <c r="F10" s="2">
        <f t="shared" si="0"/>
        <v>136</v>
      </c>
      <c r="G10" s="3">
        <v>1440</v>
      </c>
      <c r="H10" s="2">
        <f t="shared" si="1"/>
        <v>1576</v>
      </c>
      <c r="I10" s="29" t="s">
        <v>47</v>
      </c>
      <c r="J10" s="4">
        <f t="shared" si="2"/>
        <v>16.5</v>
      </c>
      <c r="K10" s="3">
        <v>17</v>
      </c>
      <c r="L10" s="4">
        <f>IF(J10&gt;38,38,J10)</f>
        <v>16.5</v>
      </c>
    </row>
    <row r="11" spans="1:12" ht="15">
      <c r="A11" s="2">
        <v>10</v>
      </c>
      <c r="B11" s="2">
        <v>17157</v>
      </c>
      <c r="C11" s="2" t="s">
        <v>26</v>
      </c>
      <c r="D11" s="15" t="s">
        <v>16</v>
      </c>
      <c r="E11" s="15">
        <v>197</v>
      </c>
      <c r="F11" s="2">
        <f t="shared" si="0"/>
        <v>16</v>
      </c>
      <c r="G11" s="2">
        <v>1536</v>
      </c>
      <c r="H11" s="2">
        <f t="shared" si="1"/>
        <v>1552</v>
      </c>
      <c r="I11" s="29"/>
      <c r="J11" s="4">
        <f t="shared" si="2"/>
        <v>2.25</v>
      </c>
      <c r="K11" s="15">
        <v>2</v>
      </c>
      <c r="L11" s="4">
        <f>IF(J11&lt;0,0,J11)</f>
        <v>2.25</v>
      </c>
    </row>
    <row r="12" spans="1:12" ht="15">
      <c r="A12" s="2">
        <v>11</v>
      </c>
      <c r="B12" s="2">
        <v>17279</v>
      </c>
      <c r="C12" s="2" t="s">
        <v>31</v>
      </c>
      <c r="D12" s="2" t="s">
        <v>16</v>
      </c>
      <c r="E12" s="15">
        <v>184</v>
      </c>
      <c r="F12" s="2">
        <f t="shared" si="0"/>
        <v>96</v>
      </c>
      <c r="G12" s="2">
        <v>1454</v>
      </c>
      <c r="H12" s="2">
        <f t="shared" si="1"/>
        <v>1550</v>
      </c>
      <c r="I12" s="29"/>
      <c r="J12" s="4">
        <f t="shared" si="2"/>
        <v>12</v>
      </c>
      <c r="K12" s="2">
        <v>12</v>
      </c>
      <c r="L12" s="4">
        <f>IF(J12&lt;0,0,J12)</f>
        <v>12</v>
      </c>
    </row>
    <row r="13" spans="1:12" ht="15">
      <c r="A13" s="2">
        <v>12</v>
      </c>
      <c r="B13" s="2">
        <v>20239</v>
      </c>
      <c r="C13" s="2" t="s">
        <v>38</v>
      </c>
      <c r="D13" s="2" t="s">
        <v>21</v>
      </c>
      <c r="E13" s="3">
        <v>177</v>
      </c>
      <c r="F13" s="2">
        <f t="shared" si="0"/>
        <v>136</v>
      </c>
      <c r="G13" s="2">
        <v>1411</v>
      </c>
      <c r="H13" s="2">
        <f t="shared" si="1"/>
        <v>1547</v>
      </c>
      <c r="I13" s="29"/>
      <c r="J13" s="4">
        <f t="shared" si="2"/>
        <v>17.25</v>
      </c>
      <c r="K13" s="3">
        <v>17</v>
      </c>
      <c r="L13" s="4">
        <f>IF(J13&gt;38,38,J13)</f>
        <v>17.25</v>
      </c>
    </row>
    <row r="14" spans="1:12" ht="15">
      <c r="A14" s="2">
        <v>13</v>
      </c>
      <c r="B14" s="2">
        <v>21703</v>
      </c>
      <c r="C14" s="2" t="s">
        <v>98</v>
      </c>
      <c r="D14" s="2" t="s">
        <v>44</v>
      </c>
      <c r="E14" s="2">
        <v>175</v>
      </c>
      <c r="F14" s="2">
        <f t="shared" si="0"/>
        <v>152</v>
      </c>
      <c r="G14" s="2">
        <v>1395</v>
      </c>
      <c r="H14" s="2">
        <f t="shared" si="1"/>
        <v>1547</v>
      </c>
      <c r="I14" s="29"/>
      <c r="J14" s="4">
        <f t="shared" si="2"/>
        <v>18.75</v>
      </c>
      <c r="K14" s="3">
        <v>19</v>
      </c>
      <c r="L14" s="4">
        <f>IF(J14&gt;38,38,J14)</f>
        <v>18.75</v>
      </c>
    </row>
    <row r="15" spans="1:12" ht="15">
      <c r="A15" s="2">
        <v>14</v>
      </c>
      <c r="B15" s="2">
        <v>21257</v>
      </c>
      <c r="C15" s="2" t="s">
        <v>217</v>
      </c>
      <c r="D15" s="2" t="s">
        <v>44</v>
      </c>
      <c r="E15" s="3">
        <v>175</v>
      </c>
      <c r="F15" s="2">
        <f t="shared" si="0"/>
        <v>152</v>
      </c>
      <c r="G15" s="2">
        <v>1387</v>
      </c>
      <c r="H15" s="2">
        <f t="shared" si="1"/>
        <v>1539</v>
      </c>
      <c r="I15" s="29"/>
      <c r="J15" s="4">
        <f t="shared" si="2"/>
        <v>18.75</v>
      </c>
      <c r="K15" s="3">
        <v>19</v>
      </c>
      <c r="L15" s="4">
        <f>IF(J15&lt;0,0,J15)</f>
        <v>18.75</v>
      </c>
    </row>
    <row r="16" spans="1:12" ht="15">
      <c r="A16" s="2">
        <v>15</v>
      </c>
      <c r="B16" s="2">
        <v>21892</v>
      </c>
      <c r="C16" s="2" t="s">
        <v>41</v>
      </c>
      <c r="D16" s="2" t="s">
        <v>21</v>
      </c>
      <c r="E16" s="3">
        <v>164</v>
      </c>
      <c r="F16" s="2">
        <f t="shared" si="0"/>
        <v>216</v>
      </c>
      <c r="G16" s="2">
        <v>1287</v>
      </c>
      <c r="H16" s="2">
        <f t="shared" si="1"/>
        <v>1503</v>
      </c>
      <c r="I16" s="29"/>
      <c r="J16" s="4">
        <f t="shared" si="2"/>
        <v>27</v>
      </c>
      <c r="K16" s="3">
        <v>27</v>
      </c>
      <c r="L16" s="4">
        <f>IF(J16&gt;38,38,J16)</f>
        <v>27</v>
      </c>
    </row>
    <row r="17" spans="1:12" ht="15">
      <c r="A17" s="2">
        <v>16</v>
      </c>
      <c r="B17" s="2">
        <v>21912</v>
      </c>
      <c r="C17" s="2" t="s">
        <v>36</v>
      </c>
      <c r="D17" s="2" t="s">
        <v>21</v>
      </c>
      <c r="E17" s="3">
        <v>169</v>
      </c>
      <c r="F17" s="2">
        <f t="shared" si="0"/>
        <v>184</v>
      </c>
      <c r="G17" s="2">
        <v>1299</v>
      </c>
      <c r="H17" s="2">
        <f t="shared" si="1"/>
        <v>1483</v>
      </c>
      <c r="I17" s="29"/>
      <c r="J17" s="4">
        <f t="shared" si="2"/>
        <v>23.25</v>
      </c>
      <c r="K17" s="3">
        <v>23</v>
      </c>
      <c r="L17" s="4">
        <f>IF(J17&gt;38,38,J17)</f>
        <v>23.25</v>
      </c>
    </row>
    <row r="18" spans="1:12" ht="15">
      <c r="A18" s="2">
        <v>17</v>
      </c>
      <c r="B18" s="2">
        <v>21886</v>
      </c>
      <c r="C18" s="2" t="s">
        <v>20</v>
      </c>
      <c r="D18" s="2" t="s">
        <v>21</v>
      </c>
      <c r="E18" s="3">
        <v>173</v>
      </c>
      <c r="F18" s="2">
        <f t="shared" si="0"/>
        <v>160</v>
      </c>
      <c r="G18" s="2">
        <v>1316</v>
      </c>
      <c r="H18" s="2">
        <f t="shared" si="1"/>
        <v>1476</v>
      </c>
      <c r="I18" s="29"/>
      <c r="J18" s="4">
        <f t="shared" si="2"/>
        <v>20.25</v>
      </c>
      <c r="K18" s="3">
        <v>20</v>
      </c>
      <c r="L18" s="4">
        <f>IF(J18&gt;38,38,J18)</f>
        <v>20.25</v>
      </c>
    </row>
    <row r="19" spans="1:12" ht="15">
      <c r="A19" s="2">
        <v>18</v>
      </c>
      <c r="B19" s="2">
        <v>3912</v>
      </c>
      <c r="C19" s="2" t="s">
        <v>40</v>
      </c>
      <c r="D19" s="2" t="s">
        <v>21</v>
      </c>
      <c r="E19" s="2">
        <v>172</v>
      </c>
      <c r="F19" s="2">
        <f t="shared" si="0"/>
        <v>168</v>
      </c>
      <c r="G19" s="2">
        <v>1304</v>
      </c>
      <c r="H19" s="2">
        <f t="shared" si="1"/>
        <v>1472</v>
      </c>
      <c r="I19" s="29"/>
      <c r="J19" s="4">
        <f t="shared" si="2"/>
        <v>21</v>
      </c>
      <c r="K19" s="3">
        <v>21</v>
      </c>
      <c r="L19" s="4">
        <f>IF(J19&gt;38,38,J19)</f>
        <v>21</v>
      </c>
    </row>
    <row r="20" spans="1:12" ht="15">
      <c r="A20" s="2">
        <v>19</v>
      </c>
      <c r="B20" s="2">
        <v>21883</v>
      </c>
      <c r="C20" s="2" t="s">
        <v>27</v>
      </c>
      <c r="D20" s="2" t="s">
        <v>21</v>
      </c>
      <c r="E20" s="2">
        <v>180</v>
      </c>
      <c r="F20" s="2">
        <f t="shared" si="0"/>
        <v>120</v>
      </c>
      <c r="G20" s="2">
        <v>1352</v>
      </c>
      <c r="H20" s="2">
        <f t="shared" si="1"/>
        <v>1472</v>
      </c>
      <c r="I20" s="29"/>
      <c r="J20" s="4">
        <f t="shared" si="2"/>
        <v>15</v>
      </c>
      <c r="K20" s="3">
        <v>15</v>
      </c>
      <c r="L20" s="4">
        <f>IF(J20&lt;0,0,J20)</f>
        <v>15</v>
      </c>
    </row>
    <row r="21" spans="1:12" ht="15">
      <c r="A21" s="2">
        <v>20</v>
      </c>
      <c r="B21" s="3">
        <v>24271</v>
      </c>
      <c r="C21" t="s">
        <v>421</v>
      </c>
      <c r="D21" s="3" t="s">
        <v>21</v>
      </c>
      <c r="E21" s="3">
        <v>165</v>
      </c>
      <c r="F21" s="2">
        <f t="shared" si="0"/>
        <v>208</v>
      </c>
      <c r="G21" s="2">
        <v>1253</v>
      </c>
      <c r="H21" s="2">
        <f t="shared" si="1"/>
        <v>1461</v>
      </c>
      <c r="I21" s="29" t="s">
        <v>47</v>
      </c>
      <c r="J21" s="4">
        <f t="shared" si="2"/>
        <v>26.25</v>
      </c>
      <c r="K21" s="3">
        <v>26</v>
      </c>
      <c r="L21" s="4">
        <f>IF(J21&gt;38,38,J21)</f>
        <v>26.25</v>
      </c>
    </row>
    <row r="22" spans="1:12" ht="15">
      <c r="A22" s="2">
        <v>21</v>
      </c>
      <c r="B22" s="2">
        <v>21885</v>
      </c>
      <c r="C22" s="2" t="s">
        <v>34</v>
      </c>
      <c r="D22" s="2" t="s">
        <v>21</v>
      </c>
      <c r="E22" s="2">
        <v>167</v>
      </c>
      <c r="F22" s="2">
        <f t="shared" si="0"/>
        <v>200</v>
      </c>
      <c r="G22" s="2">
        <v>1257</v>
      </c>
      <c r="H22" s="2">
        <f t="shared" si="1"/>
        <v>1457</v>
      </c>
      <c r="I22" s="29"/>
      <c r="J22" s="4">
        <f t="shared" si="2"/>
        <v>24.75</v>
      </c>
      <c r="K22" s="3">
        <v>25</v>
      </c>
      <c r="L22" s="4">
        <f>IF(J22&gt;38,38,J22)</f>
        <v>24.75</v>
      </c>
    </row>
    <row r="23" spans="1:12" ht="15">
      <c r="A23" s="2">
        <v>22</v>
      </c>
      <c r="B23" s="2">
        <v>21889</v>
      </c>
      <c r="C23" s="2" t="s">
        <v>39</v>
      </c>
      <c r="D23" s="2" t="s">
        <v>21</v>
      </c>
      <c r="E23" s="3">
        <v>164</v>
      </c>
      <c r="F23" s="2">
        <f t="shared" si="0"/>
        <v>216</v>
      </c>
      <c r="G23" s="2">
        <v>1204</v>
      </c>
      <c r="H23" s="2">
        <f t="shared" si="1"/>
        <v>1420</v>
      </c>
      <c r="I23" s="29"/>
      <c r="J23" s="4">
        <f t="shared" si="2"/>
        <v>27</v>
      </c>
      <c r="K23" s="3">
        <v>27</v>
      </c>
      <c r="L23" s="4">
        <f>IF(J23&gt;38,38,J23)</f>
        <v>27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4.7109375" style="0" customWidth="1"/>
    <col min="2" max="2" width="7.421875" style="0" customWidth="1"/>
    <col min="3" max="3" width="20.00390625" style="0" customWidth="1"/>
    <col min="5" max="5" width="8.140625" style="0" customWidth="1"/>
    <col min="6" max="6" width="8.57421875" style="0" customWidth="1"/>
    <col min="7" max="7" width="7.28125" style="0" customWidth="1"/>
    <col min="8" max="8" width="7.421875" style="0" customWidth="1"/>
    <col min="9" max="9" width="8.140625" style="0" customWidth="1"/>
    <col min="10" max="10" width="9.28125" style="0" customWidth="1"/>
  </cols>
  <sheetData>
    <row r="1" ht="20.25">
      <c r="A1" s="6" t="s">
        <v>451</v>
      </c>
    </row>
    <row r="3" spans="1:12" ht="15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t="s">
        <v>12</v>
      </c>
    </row>
    <row r="4" spans="1:12" ht="15">
      <c r="A4" s="2">
        <v>1</v>
      </c>
      <c r="B4" s="2">
        <v>21960</v>
      </c>
      <c r="C4" s="2" t="s">
        <v>57</v>
      </c>
      <c r="D4" s="2" t="s">
        <v>16</v>
      </c>
      <c r="E4" s="2">
        <v>173</v>
      </c>
      <c r="F4" s="2">
        <f aca="true" t="shared" si="0" ref="F4:F9">K4*8</f>
        <v>160</v>
      </c>
      <c r="G4" s="2">
        <v>1572</v>
      </c>
      <c r="H4" s="2">
        <f aca="true" t="shared" si="1" ref="H4:H20">F4+G4</f>
        <v>1732</v>
      </c>
      <c r="I4" s="2"/>
      <c r="J4" s="4">
        <f aca="true" t="shared" si="2" ref="J4:J20">(200-E4)*(75/100)</f>
        <v>20.25</v>
      </c>
      <c r="K4" s="15">
        <v>20</v>
      </c>
      <c r="L4" s="4">
        <f>IF(J4&gt;38,38,J4)</f>
        <v>20.25</v>
      </c>
    </row>
    <row r="5" spans="1:12" ht="15">
      <c r="A5" s="2">
        <v>2</v>
      </c>
      <c r="B5" s="2">
        <v>17279</v>
      </c>
      <c r="C5" s="2" t="s">
        <v>31</v>
      </c>
      <c r="D5" s="2" t="s">
        <v>16</v>
      </c>
      <c r="E5" s="15">
        <v>184</v>
      </c>
      <c r="F5" s="2">
        <f t="shared" si="0"/>
        <v>96</v>
      </c>
      <c r="G5" s="2">
        <v>1635</v>
      </c>
      <c r="H5" s="2">
        <f t="shared" si="1"/>
        <v>1731</v>
      </c>
      <c r="I5" s="2"/>
      <c r="J5" s="4">
        <f t="shared" si="2"/>
        <v>12</v>
      </c>
      <c r="K5" s="2">
        <v>12</v>
      </c>
      <c r="L5" s="4">
        <f>IF(J5&lt;0,0,J5)</f>
        <v>12</v>
      </c>
    </row>
    <row r="6" spans="1:12" ht="15">
      <c r="A6" s="2">
        <v>3</v>
      </c>
      <c r="B6" s="2">
        <v>17179</v>
      </c>
      <c r="C6" s="2" t="s">
        <v>222</v>
      </c>
      <c r="D6" s="2" t="s">
        <v>16</v>
      </c>
      <c r="E6" s="3">
        <v>175</v>
      </c>
      <c r="F6" s="2">
        <f t="shared" si="0"/>
        <v>152</v>
      </c>
      <c r="G6" s="2">
        <v>1566</v>
      </c>
      <c r="H6" s="2">
        <f t="shared" si="1"/>
        <v>1718</v>
      </c>
      <c r="I6" s="2"/>
      <c r="J6" s="4">
        <f t="shared" si="2"/>
        <v>18.75</v>
      </c>
      <c r="K6" s="3">
        <v>19</v>
      </c>
      <c r="L6" s="4">
        <f>IF(J6&lt;0,0,J6)</f>
        <v>18.75</v>
      </c>
    </row>
    <row r="7" spans="1:12" ht="15">
      <c r="A7" s="2">
        <v>4</v>
      </c>
      <c r="B7" s="2">
        <v>21665</v>
      </c>
      <c r="C7" s="2" t="s">
        <v>77</v>
      </c>
      <c r="D7" s="15" t="s">
        <v>14</v>
      </c>
      <c r="E7" s="15">
        <v>203</v>
      </c>
      <c r="F7" s="2">
        <f t="shared" si="0"/>
        <v>0</v>
      </c>
      <c r="G7" s="2">
        <v>1659</v>
      </c>
      <c r="H7" s="2">
        <f t="shared" si="1"/>
        <v>1659</v>
      </c>
      <c r="I7" s="2"/>
      <c r="J7" s="4">
        <f t="shared" si="2"/>
        <v>-2.25</v>
      </c>
      <c r="K7" s="15">
        <v>0</v>
      </c>
      <c r="L7" s="4">
        <f>IF(J7&lt;0,0,J7)</f>
        <v>0</v>
      </c>
    </row>
    <row r="8" spans="1:12" ht="15">
      <c r="A8" s="2">
        <v>5</v>
      </c>
      <c r="B8" s="2">
        <v>20573</v>
      </c>
      <c r="C8" s="2" t="s">
        <v>22</v>
      </c>
      <c r="D8" s="2" t="s">
        <v>14</v>
      </c>
      <c r="E8" s="15">
        <v>202</v>
      </c>
      <c r="F8" s="2">
        <f t="shared" si="0"/>
        <v>0</v>
      </c>
      <c r="G8" s="2">
        <v>1649</v>
      </c>
      <c r="H8" s="2">
        <f t="shared" si="1"/>
        <v>1649</v>
      </c>
      <c r="I8" s="2"/>
      <c r="J8" s="4">
        <f t="shared" si="2"/>
        <v>-1.5</v>
      </c>
      <c r="K8" s="15">
        <v>0</v>
      </c>
      <c r="L8" s="4">
        <f>IF(J8&lt;0,0,J8)</f>
        <v>0</v>
      </c>
    </row>
    <row r="9" spans="1:12" ht="15">
      <c r="A9" s="2">
        <v>6</v>
      </c>
      <c r="B9" s="2">
        <v>17226</v>
      </c>
      <c r="C9" s="2" t="s">
        <v>159</v>
      </c>
      <c r="D9" s="2" t="s">
        <v>14</v>
      </c>
      <c r="E9" s="15">
        <v>174</v>
      </c>
      <c r="F9" s="2">
        <f t="shared" si="0"/>
        <v>160</v>
      </c>
      <c r="G9" s="2">
        <v>1488</v>
      </c>
      <c r="H9" s="2">
        <f t="shared" si="1"/>
        <v>1648</v>
      </c>
      <c r="I9" s="2"/>
      <c r="J9" s="4">
        <f t="shared" si="2"/>
        <v>19.5</v>
      </c>
      <c r="K9" s="15">
        <v>20</v>
      </c>
      <c r="L9" s="4">
        <f>IF(J9&lt;0,0,J9)</f>
        <v>19.5</v>
      </c>
    </row>
    <row r="10" spans="1:12" ht="15">
      <c r="A10" s="2">
        <v>7</v>
      </c>
      <c r="B10" s="2">
        <v>19125</v>
      </c>
      <c r="C10" s="2" t="s">
        <v>155</v>
      </c>
      <c r="D10" s="2" t="s">
        <v>46</v>
      </c>
      <c r="E10" s="3">
        <v>194</v>
      </c>
      <c r="F10" s="2">
        <f>K10*6</f>
        <v>30</v>
      </c>
      <c r="G10" s="2">
        <v>1580</v>
      </c>
      <c r="H10" s="2">
        <f t="shared" si="1"/>
        <v>1610</v>
      </c>
      <c r="I10" s="2"/>
      <c r="J10" s="4">
        <f t="shared" si="2"/>
        <v>4.5</v>
      </c>
      <c r="K10" s="3">
        <v>5</v>
      </c>
      <c r="L10" s="4">
        <f>IF(J10&gt;38,38,J10)</f>
        <v>4.5</v>
      </c>
    </row>
    <row r="11" spans="1:12" ht="15">
      <c r="A11" s="2">
        <v>8</v>
      </c>
      <c r="B11" s="15">
        <v>23451</v>
      </c>
      <c r="C11" s="15" t="s">
        <v>15</v>
      </c>
      <c r="D11" s="15" t="s">
        <v>16</v>
      </c>
      <c r="E11" s="15">
        <v>194</v>
      </c>
      <c r="F11" s="2">
        <f aca="true" t="shared" si="3" ref="F11:F16">K11*8</f>
        <v>40</v>
      </c>
      <c r="G11" s="2">
        <v>1557</v>
      </c>
      <c r="H11" s="2">
        <f t="shared" si="1"/>
        <v>1597</v>
      </c>
      <c r="I11" s="2"/>
      <c r="J11" s="4">
        <f t="shared" si="2"/>
        <v>4.5</v>
      </c>
      <c r="K11" s="15">
        <v>5</v>
      </c>
      <c r="L11" s="4">
        <f>IF(J11&lt;0,0,J11)</f>
        <v>4.5</v>
      </c>
    </row>
    <row r="12" spans="1:12" ht="15">
      <c r="A12" s="2">
        <v>9</v>
      </c>
      <c r="B12" s="2">
        <v>17157</v>
      </c>
      <c r="C12" s="2" t="s">
        <v>26</v>
      </c>
      <c r="D12" s="15" t="s">
        <v>16</v>
      </c>
      <c r="E12" s="15">
        <v>197</v>
      </c>
      <c r="F12" s="2">
        <f t="shared" si="3"/>
        <v>16</v>
      </c>
      <c r="G12" s="2">
        <v>1572</v>
      </c>
      <c r="H12" s="2">
        <f t="shared" si="1"/>
        <v>1588</v>
      </c>
      <c r="I12" s="2"/>
      <c r="J12" s="4">
        <f t="shared" si="2"/>
        <v>2.25</v>
      </c>
      <c r="K12" s="15">
        <v>2</v>
      </c>
      <c r="L12" s="4">
        <f>IF(J12&lt;0,0,J12)</f>
        <v>2.25</v>
      </c>
    </row>
    <row r="13" spans="1:12" ht="15">
      <c r="A13" s="2">
        <v>10</v>
      </c>
      <c r="B13" s="2">
        <v>17116</v>
      </c>
      <c r="C13" s="2" t="s">
        <v>23</v>
      </c>
      <c r="D13" s="2" t="s">
        <v>24</v>
      </c>
      <c r="E13" s="15">
        <v>193</v>
      </c>
      <c r="F13" s="2">
        <f t="shared" si="3"/>
        <v>40</v>
      </c>
      <c r="G13" s="2">
        <v>1541</v>
      </c>
      <c r="H13" s="2">
        <f t="shared" si="1"/>
        <v>1581</v>
      </c>
      <c r="I13" s="2"/>
      <c r="J13" s="4">
        <f t="shared" si="2"/>
        <v>5.25</v>
      </c>
      <c r="K13" s="15">
        <v>5</v>
      </c>
      <c r="L13" s="4">
        <f>IF(J13&lt;0,0,J13)</f>
        <v>5.25</v>
      </c>
    </row>
    <row r="14" spans="1:12" ht="15">
      <c r="A14" s="2">
        <v>11</v>
      </c>
      <c r="B14" s="2">
        <v>22286</v>
      </c>
      <c r="C14" s="2" t="s">
        <v>18</v>
      </c>
      <c r="D14" s="2" t="s">
        <v>16</v>
      </c>
      <c r="E14" s="15">
        <v>174</v>
      </c>
      <c r="F14" s="2">
        <f t="shared" si="3"/>
        <v>160</v>
      </c>
      <c r="G14" s="2">
        <v>1419</v>
      </c>
      <c r="H14" s="2">
        <f t="shared" si="1"/>
        <v>1579</v>
      </c>
      <c r="I14" s="2"/>
      <c r="J14" s="4">
        <f t="shared" si="2"/>
        <v>19.5</v>
      </c>
      <c r="K14" s="15">
        <v>20</v>
      </c>
      <c r="L14" s="4">
        <f>IF(J14&gt;38,38,J14)</f>
        <v>19.5</v>
      </c>
    </row>
    <row r="15" spans="1:12" ht="15">
      <c r="A15" s="2">
        <v>12</v>
      </c>
      <c r="B15" s="2">
        <v>17178</v>
      </c>
      <c r="C15" s="2" t="s">
        <v>173</v>
      </c>
      <c r="D15" s="2" t="s">
        <v>16</v>
      </c>
      <c r="E15" s="15">
        <v>182</v>
      </c>
      <c r="F15" s="2">
        <f t="shared" si="3"/>
        <v>112</v>
      </c>
      <c r="G15" s="2">
        <v>1430</v>
      </c>
      <c r="H15" s="2">
        <f t="shared" si="1"/>
        <v>1542</v>
      </c>
      <c r="I15" s="2"/>
      <c r="J15" s="4">
        <f t="shared" si="2"/>
        <v>13.5</v>
      </c>
      <c r="K15" s="15">
        <v>14</v>
      </c>
      <c r="L15" s="4">
        <f>IF(J15&gt;38,38,J15)</f>
        <v>13.5</v>
      </c>
    </row>
    <row r="16" spans="1:12" ht="15">
      <c r="A16" s="2">
        <v>13</v>
      </c>
      <c r="B16" s="2">
        <v>22637</v>
      </c>
      <c r="C16" s="2" t="s">
        <v>226</v>
      </c>
      <c r="D16" s="2" t="s">
        <v>14</v>
      </c>
      <c r="E16" s="15">
        <v>197</v>
      </c>
      <c r="F16" s="2">
        <f t="shared" si="3"/>
        <v>16</v>
      </c>
      <c r="G16" s="2">
        <v>1525</v>
      </c>
      <c r="H16" s="2">
        <f t="shared" si="1"/>
        <v>1541</v>
      </c>
      <c r="I16" s="2"/>
      <c r="J16" s="4">
        <f t="shared" si="2"/>
        <v>2.25</v>
      </c>
      <c r="K16" s="15">
        <v>2</v>
      </c>
      <c r="L16" s="4">
        <f>IF(J16&gt;38,38,J16)</f>
        <v>2.25</v>
      </c>
    </row>
    <row r="17" spans="1:12" ht="15">
      <c r="A17" s="2">
        <v>14</v>
      </c>
      <c r="B17" s="2">
        <v>20304</v>
      </c>
      <c r="C17" s="2" t="s">
        <v>218</v>
      </c>
      <c r="D17" s="2" t="s">
        <v>24</v>
      </c>
      <c r="E17" s="3">
        <v>209</v>
      </c>
      <c r="F17" s="2">
        <f>K17*6</f>
        <v>0</v>
      </c>
      <c r="G17" s="2">
        <v>1513</v>
      </c>
      <c r="H17" s="2">
        <f t="shared" si="1"/>
        <v>1513</v>
      </c>
      <c r="I17" s="2"/>
      <c r="J17" s="4">
        <f t="shared" si="2"/>
        <v>-6.75</v>
      </c>
      <c r="K17" s="3">
        <v>0</v>
      </c>
      <c r="L17" s="4">
        <f>IF(J17&lt;0,0,J17)</f>
        <v>0</v>
      </c>
    </row>
    <row r="18" spans="1:12" ht="15">
      <c r="A18" s="2">
        <v>15</v>
      </c>
      <c r="B18" s="15">
        <v>17290</v>
      </c>
      <c r="C18" s="15" t="s">
        <v>212</v>
      </c>
      <c r="D18" s="15" t="s">
        <v>16</v>
      </c>
      <c r="E18" s="15">
        <v>177</v>
      </c>
      <c r="F18" s="2">
        <f>K18*8</f>
        <v>136</v>
      </c>
      <c r="G18" s="2">
        <v>1359</v>
      </c>
      <c r="H18" s="2">
        <f t="shared" si="1"/>
        <v>1495</v>
      </c>
      <c r="I18" s="2"/>
      <c r="J18" s="4">
        <f t="shared" si="2"/>
        <v>17.25</v>
      </c>
      <c r="K18" s="15">
        <v>17</v>
      </c>
      <c r="L18" s="4">
        <f>IF(J18&lt;0,0,J18)</f>
        <v>17.25</v>
      </c>
    </row>
    <row r="19" spans="1:12" ht="15">
      <c r="A19" s="2">
        <v>16</v>
      </c>
      <c r="B19" s="2">
        <v>17313</v>
      </c>
      <c r="C19" s="2" t="s">
        <v>37</v>
      </c>
      <c r="D19" s="2" t="s">
        <v>14</v>
      </c>
      <c r="E19" s="3">
        <v>216</v>
      </c>
      <c r="F19" s="2">
        <f>K19*6</f>
        <v>0</v>
      </c>
      <c r="G19" s="2">
        <v>1474</v>
      </c>
      <c r="H19" s="2">
        <f t="shared" si="1"/>
        <v>1474</v>
      </c>
      <c r="I19" s="2"/>
      <c r="J19" s="4">
        <f t="shared" si="2"/>
        <v>-12</v>
      </c>
      <c r="K19" s="3">
        <v>0</v>
      </c>
      <c r="L19" s="4">
        <f>IF(J19&lt;0,0,J19)</f>
        <v>0</v>
      </c>
    </row>
    <row r="20" spans="1:12" ht="15">
      <c r="A20" s="2">
        <v>17</v>
      </c>
      <c r="B20" s="3">
        <v>23486</v>
      </c>
      <c r="C20" s="3" t="s">
        <v>122</v>
      </c>
      <c r="D20" s="3" t="s">
        <v>16</v>
      </c>
      <c r="E20" s="3">
        <v>179</v>
      </c>
      <c r="F20" s="2">
        <f>K20*6</f>
        <v>96</v>
      </c>
      <c r="G20" s="3">
        <v>1297</v>
      </c>
      <c r="H20" s="2">
        <f t="shared" si="1"/>
        <v>1393</v>
      </c>
      <c r="I20" s="2"/>
      <c r="J20" s="4">
        <f t="shared" si="2"/>
        <v>15.75</v>
      </c>
      <c r="K20" s="3">
        <v>16</v>
      </c>
      <c r="L20" s="4">
        <f>IF(J20&gt;38,38,J20)</f>
        <v>15.75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21">
      <selection activeCell="I47" sqref="I47"/>
    </sheetView>
  </sheetViews>
  <sheetFormatPr defaultColWidth="11.421875" defaultRowHeight="15"/>
  <cols>
    <col min="1" max="1" width="4.57421875" style="0" customWidth="1"/>
    <col min="2" max="2" width="7.140625" style="0" customWidth="1"/>
    <col min="3" max="3" width="23.8515625" style="0" customWidth="1"/>
    <col min="4" max="4" width="13.7109375" style="0" customWidth="1"/>
    <col min="5" max="5" width="8.140625" style="0" customWidth="1"/>
    <col min="6" max="6" width="9.57421875" style="0" customWidth="1"/>
    <col min="7" max="7" width="7.57421875" style="0" customWidth="1"/>
    <col min="8" max="8" width="7.140625" style="0" customWidth="1"/>
    <col min="9" max="9" width="8.7109375" style="0" customWidth="1"/>
  </cols>
  <sheetData>
    <row r="1" ht="20.25">
      <c r="A1" s="6" t="s">
        <v>452</v>
      </c>
    </row>
    <row r="3" spans="1:12" ht="15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t="s">
        <v>12</v>
      </c>
    </row>
    <row r="4" spans="1:12" ht="15">
      <c r="A4" s="2">
        <v>1</v>
      </c>
      <c r="B4" s="2">
        <v>21665</v>
      </c>
      <c r="C4" s="2" t="s">
        <v>77</v>
      </c>
      <c r="D4" s="15" t="s">
        <v>14</v>
      </c>
      <c r="E4" s="15">
        <v>215</v>
      </c>
      <c r="F4" s="2">
        <f aca="true" t="shared" si="0" ref="F4:F38">K4*6</f>
        <v>0</v>
      </c>
      <c r="G4" s="2">
        <v>1516</v>
      </c>
      <c r="H4" s="2">
        <f aca="true" t="shared" si="1" ref="H4:H38">F4+G4</f>
        <v>1516</v>
      </c>
      <c r="I4" s="2"/>
      <c r="J4" s="4">
        <f aca="true" t="shared" si="2" ref="J4:J38">(200-E4)*(75/100)</f>
        <v>-11.25</v>
      </c>
      <c r="K4" s="15">
        <v>0</v>
      </c>
      <c r="L4" s="4">
        <f>IF(J4&lt;0,0,J4)</f>
        <v>0</v>
      </c>
    </row>
    <row r="5" spans="1:12" ht="15">
      <c r="A5" s="2">
        <v>2</v>
      </c>
      <c r="B5" s="2">
        <v>17313</v>
      </c>
      <c r="C5" s="2" t="s">
        <v>37</v>
      </c>
      <c r="D5" s="2" t="s">
        <v>14</v>
      </c>
      <c r="E5" s="3">
        <v>211</v>
      </c>
      <c r="F5" s="2">
        <f t="shared" si="0"/>
        <v>0</v>
      </c>
      <c r="G5" s="2">
        <v>1472</v>
      </c>
      <c r="H5" s="2">
        <f t="shared" si="1"/>
        <v>1472</v>
      </c>
      <c r="I5" s="2"/>
      <c r="J5" s="4">
        <f t="shared" si="2"/>
        <v>-8.25</v>
      </c>
      <c r="K5" s="3">
        <v>0</v>
      </c>
      <c r="L5" s="4">
        <f>IF(J5&lt;0,0,J5)</f>
        <v>0</v>
      </c>
    </row>
    <row r="6" spans="1:12" ht="15">
      <c r="A6" s="2">
        <v>3</v>
      </c>
      <c r="B6" s="2">
        <v>20573</v>
      </c>
      <c r="C6" s="2" t="s">
        <v>22</v>
      </c>
      <c r="D6" s="2" t="s">
        <v>14</v>
      </c>
      <c r="E6" s="15">
        <v>205</v>
      </c>
      <c r="F6" s="2">
        <f t="shared" si="0"/>
        <v>0</v>
      </c>
      <c r="G6" s="2">
        <v>1471</v>
      </c>
      <c r="H6" s="2">
        <f t="shared" si="1"/>
        <v>1471</v>
      </c>
      <c r="I6" s="2"/>
      <c r="J6" s="4">
        <f t="shared" si="2"/>
        <v>-3.75</v>
      </c>
      <c r="K6" s="15">
        <v>0</v>
      </c>
      <c r="L6" s="4">
        <f>IF(J6&lt;0,0,J6)</f>
        <v>0</v>
      </c>
    </row>
    <row r="7" spans="1:12" ht="15">
      <c r="A7" s="2">
        <v>4</v>
      </c>
      <c r="B7" s="2">
        <v>17103</v>
      </c>
      <c r="C7" s="2" t="s">
        <v>17</v>
      </c>
      <c r="D7" s="2" t="s">
        <v>14</v>
      </c>
      <c r="E7" s="3">
        <v>213</v>
      </c>
      <c r="F7" s="2">
        <f t="shared" si="0"/>
        <v>0</v>
      </c>
      <c r="G7" s="2">
        <v>1459</v>
      </c>
      <c r="H7" s="2">
        <f t="shared" si="1"/>
        <v>1459</v>
      </c>
      <c r="I7" s="2"/>
      <c r="J7" s="4">
        <f t="shared" si="2"/>
        <v>-9.75</v>
      </c>
      <c r="K7" s="3">
        <v>0</v>
      </c>
      <c r="L7" s="4">
        <f>IF(J7&gt;38,38,J7)</f>
        <v>-9.75</v>
      </c>
    </row>
    <row r="8" spans="1:12" ht="15">
      <c r="A8" s="2">
        <v>5</v>
      </c>
      <c r="B8" s="2">
        <v>17147</v>
      </c>
      <c r="C8" s="2" t="s">
        <v>19</v>
      </c>
      <c r="D8" s="2" t="s">
        <v>14</v>
      </c>
      <c r="E8" s="3">
        <v>219</v>
      </c>
      <c r="F8" s="2">
        <f t="shared" si="0"/>
        <v>0</v>
      </c>
      <c r="G8" s="2">
        <v>1447</v>
      </c>
      <c r="H8" s="2">
        <f t="shared" si="1"/>
        <v>1447</v>
      </c>
      <c r="I8" s="2"/>
      <c r="J8" s="4">
        <f t="shared" si="2"/>
        <v>-14.25</v>
      </c>
      <c r="K8" s="3">
        <v>0</v>
      </c>
      <c r="L8" s="4">
        <f>IF(J8&gt;38,38,J8)</f>
        <v>-14.25</v>
      </c>
    </row>
    <row r="9" spans="1:12" ht="15">
      <c r="A9" s="2">
        <v>6</v>
      </c>
      <c r="B9" s="2">
        <v>17038</v>
      </c>
      <c r="C9" s="2" t="s">
        <v>194</v>
      </c>
      <c r="D9" s="2" t="s">
        <v>14</v>
      </c>
      <c r="E9" s="15">
        <v>196</v>
      </c>
      <c r="F9" s="2">
        <f t="shared" si="0"/>
        <v>18</v>
      </c>
      <c r="G9" s="2">
        <v>1424</v>
      </c>
      <c r="H9" s="2">
        <f t="shared" si="1"/>
        <v>1442</v>
      </c>
      <c r="I9" s="2"/>
      <c r="J9" s="4">
        <f t="shared" si="2"/>
        <v>3</v>
      </c>
      <c r="K9" s="15">
        <v>3</v>
      </c>
      <c r="L9" s="4">
        <f>IF(J9&gt;38,38,J9)</f>
        <v>3</v>
      </c>
    </row>
    <row r="10" spans="1:12" ht="15">
      <c r="A10" s="2">
        <v>7</v>
      </c>
      <c r="B10" s="2">
        <v>22286</v>
      </c>
      <c r="C10" s="2" t="s">
        <v>18</v>
      </c>
      <c r="D10" s="2" t="s">
        <v>16</v>
      </c>
      <c r="E10" s="15">
        <v>172</v>
      </c>
      <c r="F10" s="2">
        <f t="shared" si="0"/>
        <v>126</v>
      </c>
      <c r="G10" s="2">
        <v>1315</v>
      </c>
      <c r="H10" s="2">
        <f t="shared" si="1"/>
        <v>1441</v>
      </c>
      <c r="I10" s="2"/>
      <c r="J10" s="4">
        <f t="shared" si="2"/>
        <v>21</v>
      </c>
      <c r="K10" s="15">
        <v>21</v>
      </c>
      <c r="L10" s="4">
        <f>IF(J10&gt;38,38,J10)</f>
        <v>21</v>
      </c>
    </row>
    <row r="11" spans="1:12" ht="15">
      <c r="A11" s="2">
        <v>8</v>
      </c>
      <c r="B11" s="15">
        <v>23451</v>
      </c>
      <c r="C11" s="15" t="s">
        <v>15</v>
      </c>
      <c r="D11" s="15" t="s">
        <v>16</v>
      </c>
      <c r="E11" s="15">
        <v>191</v>
      </c>
      <c r="F11" s="2">
        <f t="shared" si="0"/>
        <v>42</v>
      </c>
      <c r="G11" s="2">
        <v>1396</v>
      </c>
      <c r="H11" s="2">
        <f t="shared" si="1"/>
        <v>1438</v>
      </c>
      <c r="I11" s="2"/>
      <c r="J11" s="4">
        <f t="shared" si="2"/>
        <v>6.75</v>
      </c>
      <c r="K11" s="15">
        <v>7</v>
      </c>
      <c r="L11" s="4">
        <f>IF(J11&lt;0,0,J11)</f>
        <v>6.75</v>
      </c>
    </row>
    <row r="12" spans="1:12" ht="15">
      <c r="A12" s="2">
        <v>9</v>
      </c>
      <c r="B12" s="2">
        <v>22815</v>
      </c>
      <c r="C12" s="2" t="s">
        <v>189</v>
      </c>
      <c r="D12" s="2" t="s">
        <v>33</v>
      </c>
      <c r="E12" s="3">
        <v>189</v>
      </c>
      <c r="F12" s="2">
        <f t="shared" si="0"/>
        <v>48</v>
      </c>
      <c r="G12" s="2">
        <v>1372</v>
      </c>
      <c r="H12" s="2">
        <f t="shared" si="1"/>
        <v>1420</v>
      </c>
      <c r="I12" s="2"/>
      <c r="J12" s="4">
        <f t="shared" si="2"/>
        <v>8.25</v>
      </c>
      <c r="K12" s="3">
        <v>8</v>
      </c>
      <c r="L12" s="4">
        <f>IF(J12&lt;0,0,J12)</f>
        <v>8.25</v>
      </c>
    </row>
    <row r="13" spans="1:12" ht="15">
      <c r="A13" s="2">
        <v>10</v>
      </c>
      <c r="B13" s="2">
        <v>22292</v>
      </c>
      <c r="C13" s="2" t="s">
        <v>68</v>
      </c>
      <c r="D13" s="2" t="s">
        <v>46</v>
      </c>
      <c r="E13" s="3">
        <v>216</v>
      </c>
      <c r="F13" s="2">
        <f t="shared" si="0"/>
        <v>0</v>
      </c>
      <c r="G13" s="2">
        <v>1416</v>
      </c>
      <c r="H13" s="2">
        <f t="shared" si="1"/>
        <v>1416</v>
      </c>
      <c r="I13" s="2"/>
      <c r="J13" s="4">
        <f t="shared" si="2"/>
        <v>-12</v>
      </c>
      <c r="K13" s="3">
        <v>0</v>
      </c>
      <c r="L13" s="4">
        <f>IF(J13&lt;0,0,J13)</f>
        <v>0</v>
      </c>
    </row>
    <row r="14" spans="1:12" ht="15">
      <c r="A14" s="2">
        <v>11</v>
      </c>
      <c r="B14" s="2">
        <v>22637</v>
      </c>
      <c r="C14" s="2" t="s">
        <v>226</v>
      </c>
      <c r="D14" s="2" t="s">
        <v>14</v>
      </c>
      <c r="E14" s="15">
        <v>196</v>
      </c>
      <c r="F14" s="2">
        <f t="shared" si="0"/>
        <v>18</v>
      </c>
      <c r="G14" s="2">
        <v>1392</v>
      </c>
      <c r="H14" s="2">
        <f t="shared" si="1"/>
        <v>1410</v>
      </c>
      <c r="I14" s="2"/>
      <c r="J14" s="4">
        <f t="shared" si="2"/>
        <v>3</v>
      </c>
      <c r="K14" s="15">
        <v>3</v>
      </c>
      <c r="L14" s="4">
        <f>IF(J14&gt;38,38,J14)</f>
        <v>3</v>
      </c>
    </row>
    <row r="15" spans="1:12" ht="15">
      <c r="A15" s="2">
        <v>12</v>
      </c>
      <c r="B15" s="2">
        <v>1169</v>
      </c>
      <c r="C15" s="2" t="s">
        <v>60</v>
      </c>
      <c r="D15" t="s">
        <v>14</v>
      </c>
      <c r="E15" s="2">
        <v>210</v>
      </c>
      <c r="F15" s="2">
        <f t="shared" si="0"/>
        <v>0</v>
      </c>
      <c r="G15" s="2">
        <v>1398</v>
      </c>
      <c r="H15" s="2">
        <f t="shared" si="1"/>
        <v>1398</v>
      </c>
      <c r="I15" s="2"/>
      <c r="J15" s="4">
        <f t="shared" si="2"/>
        <v>-7.5</v>
      </c>
      <c r="K15" s="3">
        <v>0</v>
      </c>
      <c r="L15" s="4">
        <f>IF(J15&gt;38,38,J15)</f>
        <v>-7.5</v>
      </c>
    </row>
    <row r="16" spans="1:12" ht="15">
      <c r="A16" s="2">
        <v>13</v>
      </c>
      <c r="B16" s="2">
        <v>17152</v>
      </c>
      <c r="C16" s="2" t="s">
        <v>104</v>
      </c>
      <c r="D16" s="2" t="s">
        <v>33</v>
      </c>
      <c r="E16" s="3">
        <v>193</v>
      </c>
      <c r="F16" s="2">
        <f t="shared" si="0"/>
        <v>30</v>
      </c>
      <c r="G16" s="2">
        <v>1337</v>
      </c>
      <c r="H16" s="2">
        <f t="shared" si="1"/>
        <v>1367</v>
      </c>
      <c r="I16" s="2"/>
      <c r="J16" s="4">
        <f t="shared" si="2"/>
        <v>5.25</v>
      </c>
      <c r="K16" s="3">
        <v>5</v>
      </c>
      <c r="L16" s="4">
        <f>IF(J16&lt;0,0,J16)</f>
        <v>5.25</v>
      </c>
    </row>
    <row r="17" spans="1:12" ht="15">
      <c r="A17" s="2">
        <v>14</v>
      </c>
      <c r="B17" s="2">
        <v>17154</v>
      </c>
      <c r="C17" s="15" t="s">
        <v>13</v>
      </c>
      <c r="D17" s="15" t="s">
        <v>14</v>
      </c>
      <c r="E17" s="15">
        <v>218</v>
      </c>
      <c r="F17" s="2">
        <f t="shared" si="0"/>
        <v>0</v>
      </c>
      <c r="G17" s="2">
        <v>1366</v>
      </c>
      <c r="H17" s="2">
        <f t="shared" si="1"/>
        <v>1366</v>
      </c>
      <c r="I17" s="2"/>
      <c r="J17" s="4">
        <f t="shared" si="2"/>
        <v>-13.5</v>
      </c>
      <c r="K17" s="15">
        <v>0</v>
      </c>
      <c r="L17" s="4">
        <f>IF(J17&gt;38,38,J17)</f>
        <v>-13.5</v>
      </c>
    </row>
    <row r="18" spans="1:12" ht="15">
      <c r="A18" s="2">
        <v>15</v>
      </c>
      <c r="B18" s="2">
        <v>21129</v>
      </c>
      <c r="C18" s="2" t="s">
        <v>25</v>
      </c>
      <c r="D18" s="2" t="s">
        <v>24</v>
      </c>
      <c r="E18" s="15">
        <v>199</v>
      </c>
      <c r="F18" s="2">
        <f t="shared" si="0"/>
        <v>6</v>
      </c>
      <c r="G18" s="2">
        <v>1352</v>
      </c>
      <c r="H18" s="2">
        <f t="shared" si="1"/>
        <v>1358</v>
      </c>
      <c r="I18" s="2"/>
      <c r="J18" s="4">
        <f t="shared" si="2"/>
        <v>0.75</v>
      </c>
      <c r="K18" s="15">
        <v>1</v>
      </c>
      <c r="L18" s="4">
        <f>IF(J18&gt;38,38,J18)</f>
        <v>0.75</v>
      </c>
    </row>
    <row r="19" spans="1:12" ht="15">
      <c r="A19" s="2">
        <v>16</v>
      </c>
      <c r="B19" s="2">
        <v>17085</v>
      </c>
      <c r="C19" s="2" t="s">
        <v>174</v>
      </c>
      <c r="D19" s="2" t="s">
        <v>33</v>
      </c>
      <c r="E19" s="3">
        <v>192</v>
      </c>
      <c r="F19" s="2">
        <f t="shared" si="0"/>
        <v>36</v>
      </c>
      <c r="G19" s="2">
        <v>1310</v>
      </c>
      <c r="H19" s="2">
        <f t="shared" si="1"/>
        <v>1346</v>
      </c>
      <c r="I19" s="2"/>
      <c r="J19" s="4">
        <f t="shared" si="2"/>
        <v>6</v>
      </c>
      <c r="K19" s="3">
        <v>6</v>
      </c>
      <c r="L19" s="4">
        <f>IF(J19&lt;0,0,J19)</f>
        <v>6</v>
      </c>
    </row>
    <row r="20" spans="1:12" ht="15">
      <c r="A20" s="2">
        <v>17</v>
      </c>
      <c r="B20" s="2">
        <v>22195</v>
      </c>
      <c r="C20" s="2" t="s">
        <v>28</v>
      </c>
      <c r="D20" s="2" t="s">
        <v>24</v>
      </c>
      <c r="E20" s="3">
        <v>194</v>
      </c>
      <c r="F20" s="2">
        <f t="shared" si="0"/>
        <v>30</v>
      </c>
      <c r="G20" s="2">
        <v>1308</v>
      </c>
      <c r="H20" s="2">
        <f t="shared" si="1"/>
        <v>1338</v>
      </c>
      <c r="I20" s="2"/>
      <c r="J20" s="4">
        <f t="shared" si="2"/>
        <v>4.5</v>
      </c>
      <c r="K20" s="3">
        <v>5</v>
      </c>
      <c r="L20" s="4">
        <f>IF(J20&gt;38,38,J20)</f>
        <v>4.5</v>
      </c>
    </row>
    <row r="21" spans="1:12" ht="15">
      <c r="A21" s="2">
        <v>18</v>
      </c>
      <c r="B21" s="2">
        <v>17161</v>
      </c>
      <c r="C21" s="2" t="s">
        <v>172</v>
      </c>
      <c r="D21" s="2" t="s">
        <v>33</v>
      </c>
      <c r="E21" s="3">
        <v>192</v>
      </c>
      <c r="F21" s="2">
        <f t="shared" si="0"/>
        <v>36</v>
      </c>
      <c r="G21" s="2">
        <v>1299</v>
      </c>
      <c r="H21" s="2">
        <f t="shared" si="1"/>
        <v>1335</v>
      </c>
      <c r="I21" s="2"/>
      <c r="J21" s="4">
        <f t="shared" si="2"/>
        <v>6</v>
      </c>
      <c r="K21" s="3">
        <v>6</v>
      </c>
      <c r="L21" s="4">
        <f>IF(J21&gt;38,38,J21)</f>
        <v>6</v>
      </c>
    </row>
    <row r="22" spans="1:12" ht="15">
      <c r="A22" s="2">
        <v>19</v>
      </c>
      <c r="B22" s="2">
        <v>17179</v>
      </c>
      <c r="C22" s="2" t="s">
        <v>222</v>
      </c>
      <c r="D22" s="2" t="s">
        <v>16</v>
      </c>
      <c r="E22" s="3">
        <v>179</v>
      </c>
      <c r="F22" s="2">
        <f t="shared" si="0"/>
        <v>96</v>
      </c>
      <c r="G22" s="2">
        <v>1218</v>
      </c>
      <c r="H22" s="2">
        <f t="shared" si="1"/>
        <v>1314</v>
      </c>
      <c r="I22" s="2"/>
      <c r="J22" s="4">
        <f t="shared" si="2"/>
        <v>15.75</v>
      </c>
      <c r="K22" s="3">
        <v>16</v>
      </c>
      <c r="L22" s="4">
        <f>IF(J22&lt;0,0,J22)</f>
        <v>15.75</v>
      </c>
    </row>
    <row r="23" spans="1:12" ht="15">
      <c r="A23" s="2">
        <v>20</v>
      </c>
      <c r="B23" s="2">
        <v>1058</v>
      </c>
      <c r="C23" s="2" t="s">
        <v>184</v>
      </c>
      <c r="D23" s="2" t="s">
        <v>46</v>
      </c>
      <c r="E23" s="2">
        <v>205</v>
      </c>
      <c r="F23" s="2">
        <f t="shared" si="0"/>
        <v>0</v>
      </c>
      <c r="G23" s="2">
        <v>1302</v>
      </c>
      <c r="H23" s="2">
        <f t="shared" si="1"/>
        <v>1302</v>
      </c>
      <c r="I23" s="2"/>
      <c r="J23" s="4">
        <f t="shared" si="2"/>
        <v>-3.75</v>
      </c>
      <c r="K23" s="3">
        <v>0</v>
      </c>
      <c r="L23" s="4">
        <f>IF(J23&gt;38,38,J23)</f>
        <v>-3.75</v>
      </c>
    </row>
    <row r="24" spans="1:12" ht="15">
      <c r="A24" s="2">
        <v>21</v>
      </c>
      <c r="B24" s="2">
        <v>17279</v>
      </c>
      <c r="C24" s="2" t="s">
        <v>31</v>
      </c>
      <c r="D24" s="2" t="s">
        <v>16</v>
      </c>
      <c r="E24" s="15">
        <v>186</v>
      </c>
      <c r="F24" s="2">
        <f t="shared" si="0"/>
        <v>66</v>
      </c>
      <c r="G24" s="2">
        <v>1235</v>
      </c>
      <c r="H24" s="2">
        <f t="shared" si="1"/>
        <v>1301</v>
      </c>
      <c r="I24" s="2"/>
      <c r="J24" s="4">
        <f t="shared" si="2"/>
        <v>10.5</v>
      </c>
      <c r="K24" s="2">
        <v>11</v>
      </c>
      <c r="L24" s="4">
        <f>IF(J24&lt;0,0,J24)</f>
        <v>10.5</v>
      </c>
    </row>
    <row r="25" spans="1:12" ht="15">
      <c r="A25" s="2">
        <v>22</v>
      </c>
      <c r="B25" s="2">
        <v>20304</v>
      </c>
      <c r="C25" s="2" t="s">
        <v>218</v>
      </c>
      <c r="D25" s="2" t="s">
        <v>24</v>
      </c>
      <c r="E25" s="3">
        <v>210</v>
      </c>
      <c r="F25" s="2">
        <f t="shared" si="0"/>
        <v>0</v>
      </c>
      <c r="G25" s="2">
        <v>1298</v>
      </c>
      <c r="H25" s="2">
        <f t="shared" si="1"/>
        <v>1298</v>
      </c>
      <c r="I25" s="2"/>
      <c r="J25" s="4">
        <f t="shared" si="2"/>
        <v>-7.5</v>
      </c>
      <c r="K25" s="3">
        <v>0</v>
      </c>
      <c r="L25" s="4">
        <f>IF(J25&lt;0,0,J25)</f>
        <v>0</v>
      </c>
    </row>
    <row r="26" spans="1:12" ht="15">
      <c r="A26" s="2">
        <v>23</v>
      </c>
      <c r="B26" s="3">
        <v>23565</v>
      </c>
      <c r="C26" s="3" t="s">
        <v>133</v>
      </c>
      <c r="D26" s="3" t="s">
        <v>14</v>
      </c>
      <c r="E26" s="3">
        <v>180</v>
      </c>
      <c r="F26" s="2">
        <f t="shared" si="0"/>
        <v>90</v>
      </c>
      <c r="G26" s="3">
        <v>1194</v>
      </c>
      <c r="H26" s="2">
        <f t="shared" si="1"/>
        <v>1284</v>
      </c>
      <c r="I26" s="2"/>
      <c r="J26" s="4">
        <f t="shared" si="2"/>
        <v>15</v>
      </c>
      <c r="K26" s="3">
        <v>15</v>
      </c>
      <c r="L26" s="4">
        <f>IF(J26&gt;38,38,J26)</f>
        <v>15</v>
      </c>
    </row>
    <row r="27" spans="1:12" ht="15">
      <c r="A27" s="2">
        <v>24</v>
      </c>
      <c r="B27" s="2">
        <v>17070</v>
      </c>
      <c r="C27" s="2" t="s">
        <v>166</v>
      </c>
      <c r="D27" s="2" t="s">
        <v>33</v>
      </c>
      <c r="E27" s="3">
        <v>167</v>
      </c>
      <c r="F27" s="2">
        <f t="shared" si="0"/>
        <v>150</v>
      </c>
      <c r="G27" s="2">
        <v>1130</v>
      </c>
      <c r="H27" s="2">
        <f t="shared" si="1"/>
        <v>1280</v>
      </c>
      <c r="I27" s="2"/>
      <c r="J27" s="4">
        <f t="shared" si="2"/>
        <v>24.75</v>
      </c>
      <c r="K27" s="3">
        <v>25</v>
      </c>
      <c r="L27" s="4">
        <f>IF(J27&gt;38,38,J27)</f>
        <v>24.75</v>
      </c>
    </row>
    <row r="28" spans="1:12" ht="15">
      <c r="A28" s="2">
        <v>25</v>
      </c>
      <c r="B28" s="2">
        <v>21704</v>
      </c>
      <c r="C28" s="2" t="s">
        <v>113</v>
      </c>
      <c r="D28" s="2" t="s">
        <v>46</v>
      </c>
      <c r="E28" s="2">
        <v>188</v>
      </c>
      <c r="F28" s="2">
        <f t="shared" si="0"/>
        <v>54</v>
      </c>
      <c r="G28" s="2">
        <v>1222</v>
      </c>
      <c r="H28" s="2">
        <f t="shared" si="1"/>
        <v>1276</v>
      </c>
      <c r="I28" s="2"/>
      <c r="J28" s="4">
        <f t="shared" si="2"/>
        <v>9</v>
      </c>
      <c r="K28" s="3">
        <v>9</v>
      </c>
      <c r="L28" s="4">
        <f>IF(J28&gt;38,38,J28)</f>
        <v>9</v>
      </c>
    </row>
    <row r="29" spans="1:12" ht="15">
      <c r="A29" s="2">
        <v>26</v>
      </c>
      <c r="B29" s="2">
        <v>21090</v>
      </c>
      <c r="C29" s="2" t="s">
        <v>198</v>
      </c>
      <c r="D29" s="2" t="s">
        <v>24</v>
      </c>
      <c r="E29" s="3">
        <v>184</v>
      </c>
      <c r="F29" s="2">
        <f t="shared" si="0"/>
        <v>72</v>
      </c>
      <c r="G29" s="3">
        <v>1178</v>
      </c>
      <c r="H29" s="2">
        <f t="shared" si="1"/>
        <v>1250</v>
      </c>
      <c r="I29" s="2"/>
      <c r="J29" s="4">
        <f t="shared" si="2"/>
        <v>12</v>
      </c>
      <c r="K29" s="3">
        <v>12</v>
      </c>
      <c r="L29" s="4">
        <f>IF(J29&gt;38,38,J29)</f>
        <v>12</v>
      </c>
    </row>
    <row r="30" spans="1:12" ht="15">
      <c r="A30" s="2">
        <v>27</v>
      </c>
      <c r="B30" s="2">
        <v>21088</v>
      </c>
      <c r="C30" s="2" t="s">
        <v>117</v>
      </c>
      <c r="D30" s="2" t="s">
        <v>46</v>
      </c>
      <c r="E30" s="3">
        <v>190</v>
      </c>
      <c r="F30" s="2">
        <f t="shared" si="0"/>
        <v>48</v>
      </c>
      <c r="G30" s="2">
        <v>1176</v>
      </c>
      <c r="H30" s="2">
        <f t="shared" si="1"/>
        <v>1224</v>
      </c>
      <c r="I30" s="2"/>
      <c r="J30" s="4">
        <f t="shared" si="2"/>
        <v>7.5</v>
      </c>
      <c r="K30" s="3">
        <v>8</v>
      </c>
      <c r="L30" s="4">
        <f>IF(J30&lt;0,0,J30)</f>
        <v>7.5</v>
      </c>
    </row>
    <row r="31" spans="1:12" ht="15">
      <c r="A31" s="2">
        <v>28</v>
      </c>
      <c r="B31" s="2">
        <v>19125</v>
      </c>
      <c r="C31" s="2" t="s">
        <v>155</v>
      </c>
      <c r="D31" s="2" t="s">
        <v>46</v>
      </c>
      <c r="E31" s="3">
        <v>193</v>
      </c>
      <c r="F31" s="2">
        <f t="shared" si="0"/>
        <v>30</v>
      </c>
      <c r="G31" s="2">
        <v>1193</v>
      </c>
      <c r="H31" s="2">
        <f t="shared" si="1"/>
        <v>1223</v>
      </c>
      <c r="I31" s="2"/>
      <c r="J31" s="4">
        <f t="shared" si="2"/>
        <v>5.25</v>
      </c>
      <c r="K31" s="3">
        <v>5</v>
      </c>
      <c r="L31" s="4">
        <f>IF(J31&gt;38,38,J31)</f>
        <v>5.25</v>
      </c>
    </row>
    <row r="32" spans="1:12" ht="15">
      <c r="A32" s="2">
        <v>29</v>
      </c>
      <c r="B32" s="2">
        <v>20374</v>
      </c>
      <c r="C32" s="2" t="s">
        <v>227</v>
      </c>
      <c r="D32" s="2" t="s">
        <v>24</v>
      </c>
      <c r="E32" s="3">
        <v>167</v>
      </c>
      <c r="F32" s="2">
        <f t="shared" si="0"/>
        <v>150</v>
      </c>
      <c r="G32" s="2">
        <v>1058</v>
      </c>
      <c r="H32" s="2">
        <f t="shared" si="1"/>
        <v>1208</v>
      </c>
      <c r="I32" s="2"/>
      <c r="J32" s="4">
        <f t="shared" si="2"/>
        <v>24.75</v>
      </c>
      <c r="K32" s="3">
        <v>25</v>
      </c>
      <c r="L32" s="4">
        <f>IF(J32&gt;38,38,J32)</f>
        <v>24.75</v>
      </c>
    </row>
    <row r="33" spans="1:12" ht="15">
      <c r="A33" s="2">
        <v>30</v>
      </c>
      <c r="B33" s="2">
        <v>22263</v>
      </c>
      <c r="C33" s="2" t="s">
        <v>121</v>
      </c>
      <c r="D33" s="2" t="s">
        <v>46</v>
      </c>
      <c r="E33" s="3">
        <v>217</v>
      </c>
      <c r="F33" s="2">
        <f t="shared" si="0"/>
        <v>0</v>
      </c>
      <c r="G33" s="2">
        <v>1190</v>
      </c>
      <c r="H33" s="2">
        <f t="shared" si="1"/>
        <v>1190</v>
      </c>
      <c r="I33" s="2"/>
      <c r="J33" s="4">
        <f t="shared" si="2"/>
        <v>-12.75</v>
      </c>
      <c r="K33" s="3">
        <v>0</v>
      </c>
      <c r="L33" s="4">
        <f>IF(J33&lt;0,0,J33)</f>
        <v>0</v>
      </c>
    </row>
    <row r="34" spans="1:12" ht="15">
      <c r="A34" s="2">
        <v>31</v>
      </c>
      <c r="B34" s="2">
        <v>17116</v>
      </c>
      <c r="C34" s="2" t="s">
        <v>23</v>
      </c>
      <c r="D34" s="2" t="s">
        <v>24</v>
      </c>
      <c r="E34" s="15">
        <v>193</v>
      </c>
      <c r="F34" s="2">
        <f t="shared" si="0"/>
        <v>30</v>
      </c>
      <c r="G34" s="2">
        <v>1128</v>
      </c>
      <c r="H34" s="2">
        <f t="shared" si="1"/>
        <v>1158</v>
      </c>
      <c r="I34" s="2"/>
      <c r="J34" s="4">
        <f t="shared" si="2"/>
        <v>5.25</v>
      </c>
      <c r="K34" s="15">
        <v>5</v>
      </c>
      <c r="L34" s="4">
        <f>IF(J34&lt;0,0,J34)</f>
        <v>5.25</v>
      </c>
    </row>
    <row r="35" spans="1:12" ht="15">
      <c r="A35" s="2">
        <v>32</v>
      </c>
      <c r="B35" s="2">
        <v>24040</v>
      </c>
      <c r="C35" s="2" t="s">
        <v>399</v>
      </c>
      <c r="D35" s="2" t="s">
        <v>24</v>
      </c>
      <c r="E35" s="3">
        <v>214</v>
      </c>
      <c r="F35" s="2">
        <f t="shared" si="0"/>
        <v>0</v>
      </c>
      <c r="G35" s="2">
        <v>1151</v>
      </c>
      <c r="H35" s="2">
        <f t="shared" si="1"/>
        <v>1151</v>
      </c>
      <c r="I35" s="2"/>
      <c r="J35" s="4">
        <f t="shared" si="2"/>
        <v>-10.5</v>
      </c>
      <c r="K35" s="15">
        <v>0</v>
      </c>
      <c r="L35" s="4">
        <f>IF(J35&lt;0,0,J35)</f>
        <v>0</v>
      </c>
    </row>
    <row r="36" spans="1:12" ht="15">
      <c r="A36" s="2">
        <v>33</v>
      </c>
      <c r="B36" s="2">
        <v>21349</v>
      </c>
      <c r="C36" s="2" t="s">
        <v>63</v>
      </c>
      <c r="D36" s="2" t="s">
        <v>24</v>
      </c>
      <c r="E36" s="3">
        <v>192</v>
      </c>
      <c r="F36" s="2">
        <f t="shared" si="0"/>
        <v>36</v>
      </c>
      <c r="G36" s="2">
        <v>1093</v>
      </c>
      <c r="H36" s="2">
        <f t="shared" si="1"/>
        <v>1129</v>
      </c>
      <c r="I36" s="2"/>
      <c r="J36" s="4">
        <f t="shared" si="2"/>
        <v>6</v>
      </c>
      <c r="K36" s="3">
        <v>6</v>
      </c>
      <c r="L36" s="4">
        <f>IF(J36&gt;38,38,J36)</f>
        <v>6</v>
      </c>
    </row>
    <row r="37" spans="1:12" ht="15">
      <c r="A37" s="2">
        <v>34</v>
      </c>
      <c r="B37" s="2">
        <v>21960</v>
      </c>
      <c r="C37" s="2" t="s">
        <v>57</v>
      </c>
      <c r="D37" s="2" t="s">
        <v>16</v>
      </c>
      <c r="E37" s="2">
        <v>176</v>
      </c>
      <c r="F37" s="2">
        <f t="shared" si="0"/>
        <v>108</v>
      </c>
      <c r="G37" s="2">
        <v>1008</v>
      </c>
      <c r="H37" s="2">
        <f t="shared" si="1"/>
        <v>1116</v>
      </c>
      <c r="I37" s="2"/>
      <c r="J37" s="4">
        <f t="shared" si="2"/>
        <v>18</v>
      </c>
      <c r="K37" s="15">
        <v>18</v>
      </c>
      <c r="L37" s="4">
        <f>IF(J37&gt;38,38,J37)</f>
        <v>18</v>
      </c>
    </row>
    <row r="38" spans="1:12" ht="15">
      <c r="A38" s="2">
        <v>35</v>
      </c>
      <c r="B38" s="3">
        <v>23567</v>
      </c>
      <c r="C38" s="3" t="s">
        <v>83</v>
      </c>
      <c r="D38" s="3" t="s">
        <v>14</v>
      </c>
      <c r="E38" s="3">
        <v>155</v>
      </c>
      <c r="F38" s="2">
        <f t="shared" si="0"/>
        <v>204</v>
      </c>
      <c r="G38" s="3">
        <v>875</v>
      </c>
      <c r="H38" s="2">
        <f t="shared" si="1"/>
        <v>1079</v>
      </c>
      <c r="I38" s="2" t="s">
        <v>47</v>
      </c>
      <c r="J38" s="4">
        <f t="shared" si="2"/>
        <v>33.75</v>
      </c>
      <c r="K38" s="3">
        <v>34</v>
      </c>
      <c r="L38" s="4">
        <f>IF(J38&gt;38,38,J38)</f>
        <v>33.75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2006-09-25T14:53:10Z</dcterms:created>
  <dcterms:modified xsi:type="dcterms:W3CDTF">2009-04-13T21:41:46Z</dcterms:modified>
  <cp:category/>
  <cp:version/>
  <cp:contentType/>
  <cp:contentStatus/>
</cp:coreProperties>
</file>